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upervisor of Insurance\FA Restricted\Insurance\Financial Analyst\Assistant Financial Analyst\Special Stats Compilation\WEBSITE\Unaudited Balance Sheet and Revenue Account 2015-2021\2021\"/>
    </mc:Choice>
  </mc:AlternateContent>
  <xr:revisionPtr revIDLastSave="0" documentId="13_ncr:1_{8E77AA74-463F-4495-A80A-295098EB7C31}" xr6:coauthVersionLast="47" xr6:coauthVersionMax="47" xr10:uidLastSave="{00000000-0000-0000-0000-000000000000}"/>
  <bookViews>
    <workbookView xWindow="-120" yWindow="-120" windowWidth="24240" windowHeight="13140" xr2:uid="{A5C53F3D-6CF9-422D-A59D-ACF7B3CAA0C0}"/>
  </bookViews>
  <sheets>
    <sheet name="2021 Unaudited BS - Entire " sheetId="1" r:id="rId1"/>
    <sheet name="2021 Unaudited BS- Life" sheetId="2" r:id="rId2"/>
    <sheet name="2021 Unaudited BS - General" sheetId="3" r:id="rId3"/>
    <sheet name="2021 Unaudited Rev Acc - Entire" sheetId="4" r:id="rId4"/>
    <sheet name="Unaudited Rev Acc - 1st Q" sheetId="5" r:id="rId5"/>
    <sheet name="Unaudited Rev Acc - 2nd Q" sheetId="6" r:id="rId6"/>
    <sheet name="Unaudited Rev Acc - 3rd Q" sheetId="7" r:id="rId7"/>
    <sheet name="Unaudited Rev Acc - 4th Q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8" l="1"/>
  <c r="S36" i="8"/>
  <c r="Z36" i="8" s="1"/>
  <c r="Y35" i="8"/>
  <c r="S35" i="8"/>
  <c r="Y34" i="8"/>
  <c r="S34" i="8"/>
  <c r="Z34" i="8" s="1"/>
  <c r="Y33" i="8"/>
  <c r="S33" i="8"/>
  <c r="Y32" i="8"/>
  <c r="S32" i="8"/>
  <c r="Y31" i="8"/>
  <c r="S31" i="8"/>
  <c r="Z31" i="8" s="1"/>
  <c r="Y30" i="8"/>
  <c r="S30" i="8"/>
  <c r="Y29" i="8"/>
  <c r="S29" i="8"/>
  <c r="Y28" i="8"/>
  <c r="S28" i="8"/>
  <c r="Y27" i="8"/>
  <c r="S27" i="8"/>
  <c r="Z27" i="8" s="1"/>
  <c r="Y26" i="8"/>
  <c r="S26" i="8"/>
  <c r="Y25" i="8"/>
  <c r="S25" i="8"/>
  <c r="Y24" i="8"/>
  <c r="S24" i="8"/>
  <c r="Y23" i="8"/>
  <c r="S23" i="8"/>
  <c r="Y22" i="8"/>
  <c r="S22" i="8"/>
  <c r="Y21" i="8"/>
  <c r="S21" i="8"/>
  <c r="Y20" i="8"/>
  <c r="S20" i="8"/>
  <c r="Y19" i="8"/>
  <c r="S19" i="8"/>
  <c r="Y18" i="8"/>
  <c r="S18" i="8"/>
  <c r="Z18" i="8" s="1"/>
  <c r="Y17" i="8"/>
  <c r="S17" i="8"/>
  <c r="Y16" i="8"/>
  <c r="S16" i="8"/>
  <c r="Z16" i="8" s="1"/>
  <c r="Y15" i="8"/>
  <c r="S15" i="8"/>
  <c r="Y14" i="8"/>
  <c r="Z14" i="8" s="1"/>
  <c r="S14" i="8"/>
  <c r="Y13" i="8"/>
  <c r="S13" i="8"/>
  <c r="Z13" i="8" s="1"/>
  <c r="Y12" i="8"/>
  <c r="S12" i="8"/>
  <c r="Z12" i="8" s="1"/>
  <c r="Y11" i="8"/>
  <c r="S11" i="8"/>
  <c r="Y10" i="8"/>
  <c r="S10" i="8"/>
  <c r="Z10" i="8" s="1"/>
  <c r="Y9" i="8"/>
  <c r="S9" i="8"/>
  <c r="Y8" i="8"/>
  <c r="S8" i="8"/>
  <c r="Y7" i="8"/>
  <c r="S7" i="8"/>
  <c r="Z7" i="8" s="1"/>
  <c r="Y6" i="8"/>
  <c r="S6" i="8"/>
  <c r="Z6" i="8" s="1"/>
  <c r="Y5" i="8"/>
  <c r="S5" i="8"/>
  <c r="Y4" i="8"/>
  <c r="S4" i="8"/>
  <c r="Y36" i="7"/>
  <c r="S36" i="7"/>
  <c r="Z36" i="7" s="1"/>
  <c r="Y35" i="7"/>
  <c r="S35" i="7"/>
  <c r="Y34" i="7"/>
  <c r="S34" i="7"/>
  <c r="Z34" i="7" s="1"/>
  <c r="Y33" i="7"/>
  <c r="S33" i="7"/>
  <c r="Z33" i="7" s="1"/>
  <c r="Y32" i="7"/>
  <c r="S32" i="7"/>
  <c r="Y31" i="7"/>
  <c r="S31" i="7"/>
  <c r="Z31" i="7" s="1"/>
  <c r="Y30" i="7"/>
  <c r="S30" i="7"/>
  <c r="Y29" i="7"/>
  <c r="S29" i="7"/>
  <c r="Y28" i="7"/>
  <c r="S28" i="7"/>
  <c r="Z28" i="7" s="1"/>
  <c r="Y27" i="7"/>
  <c r="S27" i="7"/>
  <c r="Y26" i="7"/>
  <c r="S26" i="7"/>
  <c r="Y25" i="7"/>
  <c r="S25" i="7"/>
  <c r="Z25" i="7" s="1"/>
  <c r="Y24" i="7"/>
  <c r="S24" i="7"/>
  <c r="Y23" i="7"/>
  <c r="S23" i="7"/>
  <c r="Y22" i="7"/>
  <c r="S22" i="7"/>
  <c r="Z22" i="7" s="1"/>
  <c r="Y21" i="7"/>
  <c r="S21" i="7"/>
  <c r="Y20" i="7"/>
  <c r="S20" i="7"/>
  <c r="Y19" i="7"/>
  <c r="S19" i="7"/>
  <c r="Z19" i="7" s="1"/>
  <c r="Y18" i="7"/>
  <c r="S18" i="7"/>
  <c r="Y17" i="7"/>
  <c r="S17" i="7"/>
  <c r="Y16" i="7"/>
  <c r="S16" i="7"/>
  <c r="Y15" i="7"/>
  <c r="S15" i="7"/>
  <c r="Z15" i="7" s="1"/>
  <c r="Y14" i="7"/>
  <c r="S14" i="7"/>
  <c r="Z14" i="7" s="1"/>
  <c r="Y13" i="7"/>
  <c r="S13" i="7"/>
  <c r="Y12" i="7"/>
  <c r="S12" i="7"/>
  <c r="Z12" i="7" s="1"/>
  <c r="Y11" i="7"/>
  <c r="S11" i="7"/>
  <c r="Z11" i="7" s="1"/>
  <c r="Y10" i="7"/>
  <c r="S10" i="7"/>
  <c r="Y9" i="7"/>
  <c r="S9" i="7"/>
  <c r="Z9" i="7" s="1"/>
  <c r="Y8" i="7"/>
  <c r="S8" i="7"/>
  <c r="Z8" i="7" s="1"/>
  <c r="Y7" i="7"/>
  <c r="S7" i="7"/>
  <c r="Y6" i="7"/>
  <c r="S6" i="7"/>
  <c r="Z6" i="7" s="1"/>
  <c r="Y5" i="7"/>
  <c r="S5" i="7"/>
  <c r="Z5" i="7" s="1"/>
  <c r="Y4" i="7"/>
  <c r="S4" i="7"/>
  <c r="Y36" i="6"/>
  <c r="S36" i="6"/>
  <c r="Z36" i="6" s="1"/>
  <c r="Y35" i="6"/>
  <c r="S35" i="6"/>
  <c r="Z35" i="6" s="1"/>
  <c r="Y34" i="6"/>
  <c r="S34" i="6"/>
  <c r="Z34" i="6" s="1"/>
  <c r="Y33" i="6"/>
  <c r="S33" i="6"/>
  <c r="Z33" i="6" s="1"/>
  <c r="Y32" i="6"/>
  <c r="S32" i="6"/>
  <c r="Z32" i="6" s="1"/>
  <c r="Y31" i="6"/>
  <c r="S31" i="6"/>
  <c r="Z31" i="6" s="1"/>
  <c r="Y30" i="6"/>
  <c r="S30" i="6"/>
  <c r="Z30" i="6" s="1"/>
  <c r="Y29" i="6"/>
  <c r="S29" i="6"/>
  <c r="Z29" i="6" s="1"/>
  <c r="Y28" i="6"/>
  <c r="S28" i="6"/>
  <c r="Z28" i="6" s="1"/>
  <c r="Y27" i="6"/>
  <c r="S27" i="6"/>
  <c r="Z27" i="6" s="1"/>
  <c r="Y26" i="6"/>
  <c r="S26" i="6"/>
  <c r="Z26" i="6" s="1"/>
  <c r="Y25" i="6"/>
  <c r="S25" i="6"/>
  <c r="Z25" i="6" s="1"/>
  <c r="Y24" i="6"/>
  <c r="S24" i="6"/>
  <c r="Z24" i="6" s="1"/>
  <c r="Y23" i="6"/>
  <c r="S23" i="6"/>
  <c r="Z23" i="6" s="1"/>
  <c r="Y22" i="6"/>
  <c r="S22" i="6"/>
  <c r="Z22" i="6" s="1"/>
  <c r="Y21" i="6"/>
  <c r="S21" i="6"/>
  <c r="Z21" i="6" s="1"/>
  <c r="Y20" i="6"/>
  <c r="S20" i="6"/>
  <c r="Z20" i="6" s="1"/>
  <c r="Y19" i="6"/>
  <c r="S19" i="6"/>
  <c r="Z19" i="6" s="1"/>
  <c r="Y18" i="6"/>
  <c r="S18" i="6"/>
  <c r="Z18" i="6" s="1"/>
  <c r="Y17" i="6"/>
  <c r="S17" i="6"/>
  <c r="Z17" i="6" s="1"/>
  <c r="Y16" i="6"/>
  <c r="S16" i="6"/>
  <c r="Z16" i="6" s="1"/>
  <c r="Y15" i="6"/>
  <c r="S15" i="6"/>
  <c r="Z15" i="6" s="1"/>
  <c r="Y14" i="6"/>
  <c r="S14" i="6"/>
  <c r="Z14" i="6" s="1"/>
  <c r="Y13" i="6"/>
  <c r="S13" i="6"/>
  <c r="Z13" i="6" s="1"/>
  <c r="Y12" i="6"/>
  <c r="S12" i="6"/>
  <c r="Z12" i="6" s="1"/>
  <c r="Y11" i="6"/>
  <c r="S11" i="6"/>
  <c r="Z11" i="6" s="1"/>
  <c r="Y10" i="6"/>
  <c r="S10" i="6"/>
  <c r="Z10" i="6" s="1"/>
  <c r="Y9" i="6"/>
  <c r="S9" i="6"/>
  <c r="Z9" i="6" s="1"/>
  <c r="Y8" i="6"/>
  <c r="S8" i="6"/>
  <c r="Z8" i="6" s="1"/>
  <c r="Y7" i="6"/>
  <c r="S7" i="6"/>
  <c r="Z7" i="6" s="1"/>
  <c r="Y6" i="6"/>
  <c r="S6" i="6"/>
  <c r="Z6" i="6" s="1"/>
  <c r="Y5" i="6"/>
  <c r="S5" i="6"/>
  <c r="Z5" i="6" s="1"/>
  <c r="Y4" i="6"/>
  <c r="S4" i="6"/>
  <c r="Z4" i="6" s="1"/>
  <c r="Y36" i="5"/>
  <c r="S36" i="5"/>
  <c r="Z36" i="5" s="1"/>
  <c r="Y35" i="5"/>
  <c r="S35" i="5"/>
  <c r="Z35" i="5" s="1"/>
  <c r="Y34" i="5"/>
  <c r="S34" i="5"/>
  <c r="Z34" i="5" s="1"/>
  <c r="Y33" i="5"/>
  <c r="S33" i="5"/>
  <c r="Y32" i="5"/>
  <c r="S32" i="5"/>
  <c r="Z32" i="5" s="1"/>
  <c r="Y31" i="5"/>
  <c r="S31" i="5"/>
  <c r="Y30" i="5"/>
  <c r="S30" i="5"/>
  <c r="Z30" i="5" s="1"/>
  <c r="Y29" i="5"/>
  <c r="S29" i="5"/>
  <c r="Z29" i="5" s="1"/>
  <c r="Y28" i="5"/>
  <c r="S28" i="5"/>
  <c r="Y27" i="5"/>
  <c r="S27" i="5"/>
  <c r="Z27" i="5" s="1"/>
  <c r="Y26" i="5"/>
  <c r="S26" i="5"/>
  <c r="Z26" i="5" s="1"/>
  <c r="Y25" i="5"/>
  <c r="S25" i="5"/>
  <c r="Y24" i="5"/>
  <c r="S24" i="5"/>
  <c r="Z24" i="5" s="1"/>
  <c r="Y23" i="5"/>
  <c r="S23" i="5"/>
  <c r="Z23" i="5" s="1"/>
  <c r="Y22" i="5"/>
  <c r="S22" i="5"/>
  <c r="Y21" i="5"/>
  <c r="S21" i="5"/>
  <c r="Z21" i="5" s="1"/>
  <c r="Y20" i="5"/>
  <c r="S20" i="5"/>
  <c r="Z20" i="5" s="1"/>
  <c r="Y19" i="5"/>
  <c r="S19" i="5"/>
  <c r="Y18" i="5"/>
  <c r="S18" i="5"/>
  <c r="Z18" i="5" s="1"/>
  <c r="Y17" i="5"/>
  <c r="S17" i="5"/>
  <c r="Y16" i="5"/>
  <c r="S16" i="5"/>
  <c r="Z16" i="5" s="1"/>
  <c r="Y15" i="5"/>
  <c r="S15" i="5"/>
  <c r="Z15" i="5" s="1"/>
  <c r="Y14" i="5"/>
  <c r="S14" i="5"/>
  <c r="Y13" i="5"/>
  <c r="S13" i="5"/>
  <c r="Z13" i="5" s="1"/>
  <c r="Y12" i="5"/>
  <c r="S12" i="5"/>
  <c r="Z12" i="5" s="1"/>
  <c r="Y11" i="5"/>
  <c r="S11" i="5"/>
  <c r="Y10" i="5"/>
  <c r="S10" i="5"/>
  <c r="Z10" i="5" s="1"/>
  <c r="Y9" i="5"/>
  <c r="S9" i="5"/>
  <c r="Z9" i="5" s="1"/>
  <c r="Y8" i="5"/>
  <c r="S8" i="5"/>
  <c r="Y7" i="5"/>
  <c r="S7" i="5"/>
  <c r="Z7" i="5" s="1"/>
  <c r="Y6" i="5"/>
  <c r="S6" i="5"/>
  <c r="Z6" i="5" s="1"/>
  <c r="Y5" i="5"/>
  <c r="S5" i="5"/>
  <c r="Y4" i="5"/>
  <c r="S4" i="5"/>
  <c r="Z4" i="5" s="1"/>
  <c r="Z5" i="5" l="1"/>
  <c r="Z8" i="5"/>
  <c r="Z11" i="5"/>
  <c r="Z14" i="5"/>
  <c r="Z17" i="5"/>
  <c r="Z19" i="5"/>
  <c r="Z22" i="5"/>
  <c r="Z25" i="5"/>
  <c r="Z28" i="5"/>
  <c r="Z31" i="5"/>
  <c r="Z33" i="5"/>
  <c r="Z29" i="8"/>
  <c r="Z17" i="7"/>
  <c r="Z20" i="7"/>
  <c r="Z23" i="7"/>
  <c r="Z26" i="7"/>
  <c r="Z29" i="7"/>
  <c r="Z32" i="7"/>
  <c r="Z4" i="7"/>
  <c r="Z7" i="7"/>
  <c r="Z10" i="7"/>
  <c r="Z13" i="7"/>
  <c r="Z16" i="7"/>
  <c r="Z18" i="7"/>
  <c r="Z21" i="7"/>
  <c r="Z24" i="7"/>
  <c r="Z27" i="7"/>
  <c r="Z30" i="7"/>
  <c r="Z35" i="7"/>
  <c r="Z15" i="8"/>
  <c r="Z23" i="8"/>
  <c r="Z35" i="8"/>
  <c r="Z19" i="8"/>
  <c r="Z22" i="8"/>
  <c r="Z21" i="8"/>
  <c r="Z24" i="8"/>
  <c r="Z5" i="8"/>
  <c r="Z8" i="8"/>
  <c r="Z11" i="8"/>
  <c r="Z33" i="8"/>
  <c r="Z25" i="8"/>
  <c r="Z26" i="8"/>
  <c r="Z4" i="8"/>
  <c r="Z9" i="8"/>
  <c r="Z20" i="8"/>
  <c r="Z32" i="8"/>
  <c r="Z30" i="8"/>
  <c r="Z17" i="8"/>
  <c r="Z28" i="8"/>
</calcChain>
</file>

<file path=xl/sharedStrings.xml><?xml version="1.0" encoding="utf-8"?>
<sst xmlns="http://schemas.openxmlformats.org/spreadsheetml/2006/main" count="465" uniqueCount="120">
  <si>
    <t>Form B.1:  Balance Sheet: Total</t>
  </si>
  <si>
    <t xml:space="preserve">Description </t>
  </si>
  <si>
    <t>ASSETS</t>
  </si>
  <si>
    <t>1. Cash on Hand, Fixed Deposits and Savings</t>
  </si>
  <si>
    <t>2. Certificates of Deposits and Term Deposits</t>
  </si>
  <si>
    <t>3. Government Securities</t>
  </si>
  <si>
    <t>4. Company Bonds, Debentures and Other Company Securities</t>
  </si>
  <si>
    <t>5. Secured Loans (Including Mortgages)</t>
  </si>
  <si>
    <t>6. Investments in Real Estate</t>
  </si>
  <si>
    <t>7. Shares (Preferred or Ordinary Shares)</t>
  </si>
  <si>
    <t>8. Unit trusts and mutual funds</t>
  </si>
  <si>
    <t>9. Equities (stock)</t>
  </si>
  <si>
    <t xml:space="preserve">10. Investments in Related Parties </t>
  </si>
  <si>
    <t>11. Policy Loans</t>
  </si>
  <si>
    <t xml:space="preserve">12. Other Investments </t>
  </si>
  <si>
    <t>13. Total Cash, Loans &amp; Investments (Sum of Rows 1 to 12)</t>
  </si>
  <si>
    <t>14. Re-insurers’ share of insurance provisions</t>
  </si>
  <si>
    <t>15. Accounts Receivable</t>
  </si>
  <si>
    <t>16. Premiums Due</t>
  </si>
  <si>
    <t>17. Amounts Due from Affiliates, Agents and Staff (Loans)</t>
  </si>
  <si>
    <t>18. Prepayments and Deposits</t>
  </si>
  <si>
    <t>19. Intangible Assets</t>
  </si>
  <si>
    <t xml:space="preserve">20. Fixed assets </t>
  </si>
  <si>
    <t xml:space="preserve">21. Accrued and deferred assets </t>
  </si>
  <si>
    <t>22. Other assets (Specify) (I.e. Other Accounts Receivables etc)</t>
  </si>
  <si>
    <t>23. Total Assets (Sum of Rows 13 to 22)</t>
  </si>
  <si>
    <t>LIABILITIES</t>
  </si>
  <si>
    <t>24. Unearned Premium Provision (Ref: C10a)</t>
  </si>
  <si>
    <t>24. Unexpired Risk Provision (Ref: C10b)</t>
  </si>
  <si>
    <t>25. Claims Provision (Claims outstanding reserves + Claims IBNR)</t>
  </si>
  <si>
    <t xml:space="preserve">26. Catastrophe Provision </t>
  </si>
  <si>
    <t>27. Life Insurance and Annuity Reserves</t>
  </si>
  <si>
    <t xml:space="preserve">28. Deposit Administration Funds </t>
  </si>
  <si>
    <t>29. Other insurance liabilities (specify)</t>
  </si>
  <si>
    <t>30.Total Insurance Liabilities (Sum of Rows 24 to 29)</t>
  </si>
  <si>
    <t>31. Accounts Payable (Trade Payables, Commissions Payable, Tax Payable,  Etc.)</t>
  </si>
  <si>
    <t>32. Accruals and Other</t>
  </si>
  <si>
    <t>33. Amounts Due to Related Parties</t>
  </si>
  <si>
    <t>34. Bank Loans and Overdrafts</t>
  </si>
  <si>
    <t>35. Other Liabilities (Specify)</t>
  </si>
  <si>
    <t>37. Share Capital</t>
  </si>
  <si>
    <t>38. Retained Earnings</t>
  </si>
  <si>
    <t>39.Contributed Capital</t>
  </si>
  <si>
    <t>40. Share Premium</t>
  </si>
  <si>
    <t>41. Equalization Reserves</t>
  </si>
  <si>
    <t>42. Re-evaluation Reserves</t>
  </si>
  <si>
    <t>43. Share Subscription</t>
  </si>
  <si>
    <t>44. Accumulated Gains/Losses</t>
  </si>
  <si>
    <t>45. Head Office Account</t>
  </si>
  <si>
    <t xml:space="preserve">46. Total Capital and Reserves (Sum of Rows 37 and 45) </t>
  </si>
  <si>
    <r>
      <t>36. Total Liabilities (Sum of Rows 30 to 35)</t>
    </r>
    <r>
      <rPr>
        <b/>
        <i/>
        <sz val="11"/>
        <color indexed="8"/>
        <rFont val="Times New Roman"/>
        <family val="1"/>
      </rPr>
      <t xml:space="preserve"> </t>
    </r>
  </si>
  <si>
    <t>1st Qtr Total</t>
  </si>
  <si>
    <t>2nd Qtr Total</t>
  </si>
  <si>
    <t>3rd Qtr Total</t>
  </si>
  <si>
    <t>4th Qtr Total</t>
  </si>
  <si>
    <t>Form B.1:  Balance Sheet: LIFE</t>
  </si>
  <si>
    <t>Form B.1:  Balance Sheet: General</t>
  </si>
  <si>
    <t>Row</t>
  </si>
  <si>
    <t>Description</t>
  </si>
  <si>
    <t>Accident &amp; Sickness</t>
  </si>
  <si>
    <t>Aviation</t>
  </si>
  <si>
    <t>Bond &amp; Fidelity</t>
  </si>
  <si>
    <t>Goods in transit</t>
  </si>
  <si>
    <t>Health/ Medical</t>
  </si>
  <si>
    <t>Industrial Life</t>
  </si>
  <si>
    <t xml:space="preserve">General Liability </t>
  </si>
  <si>
    <t>Other types of Liability and Various Types of Indemnity</t>
  </si>
  <si>
    <t>Marine Hull</t>
  </si>
  <si>
    <t>Marine Liability</t>
  </si>
  <si>
    <t>Micro Insurance</t>
  </si>
  <si>
    <t>Motor</t>
  </si>
  <si>
    <t>Property</t>
  </si>
  <si>
    <t>Title</t>
  </si>
  <si>
    <t>Subtotal</t>
  </si>
  <si>
    <t xml:space="preserve">Creditor Life  </t>
  </si>
  <si>
    <t xml:space="preserve">Ordinary Life </t>
  </si>
  <si>
    <t xml:space="preserve">Annuities </t>
  </si>
  <si>
    <t xml:space="preserve">Registered Retirement Plan </t>
  </si>
  <si>
    <t>Total</t>
  </si>
  <si>
    <t>Gross Premiums Written</t>
  </si>
  <si>
    <t>Reinsurance Ceded</t>
  </si>
  <si>
    <t>Net Premiums Written</t>
  </si>
  <si>
    <t>Reserve for Unearned Premiums B/F</t>
  </si>
  <si>
    <t>Reserve for Unearned Premiums C/F</t>
  </si>
  <si>
    <t>Net Premiums Earned</t>
  </si>
  <si>
    <t>Claims Paid (For Life Companies- Deaths)</t>
  </si>
  <si>
    <t>Claims Outstanding B/F</t>
  </si>
  <si>
    <t>Claims Outstanding C/F</t>
  </si>
  <si>
    <t>Claims Incurred But Not Reported B/F</t>
  </si>
  <si>
    <t>Claims Incurred But Not Reported C/F</t>
  </si>
  <si>
    <t>Incurred Claims (Gross)</t>
  </si>
  <si>
    <t>Reinsurance Recoveries</t>
  </si>
  <si>
    <t>Incurred Claims (Net)</t>
  </si>
  <si>
    <t>Policy surrenders</t>
  </si>
  <si>
    <t>Change in life insurance and annuity provisions</t>
  </si>
  <si>
    <t>Total claims and policy holder benefits expense</t>
  </si>
  <si>
    <t xml:space="preserve">Commissions paid </t>
  </si>
  <si>
    <t>Reinsurance commissions received</t>
  </si>
  <si>
    <t>Net Commission Expense</t>
  </si>
  <si>
    <t xml:space="preserve">Management Expenses </t>
  </si>
  <si>
    <t>Total Underwriting Expenses</t>
  </si>
  <si>
    <t>Underwriting Income (Loss)</t>
  </si>
  <si>
    <t>Investment Income</t>
  </si>
  <si>
    <t xml:space="preserve">Other Revenue  </t>
  </si>
  <si>
    <t>Net operating income</t>
  </si>
  <si>
    <t>Net Income before tax</t>
  </si>
  <si>
    <t xml:space="preserve">Tax </t>
  </si>
  <si>
    <t>Net Income after tax</t>
  </si>
  <si>
    <t>Transfer to retained earnings</t>
  </si>
  <si>
    <t>Total Aggregated Revenue Report by Class of Insurance Business for the year ended December 31st 2021</t>
  </si>
  <si>
    <t>Aggregated Revenue Report by Class of Insurance Business for the 1st Quarter ended March 31st, 2021</t>
  </si>
  <si>
    <t>Aggregated Revenue Report by Class of Insurance Business for the 2nd Quarter ended June 30th, 2021</t>
  </si>
  <si>
    <t>Aggregated Revenue Report by Class of Insurance Business for the 3rd Quarter ended September 30th 2021</t>
  </si>
  <si>
    <t>Aggregated Revenue Report by Class of Insurance Business for the 4th Quarter ended December 31st 2021</t>
  </si>
  <si>
    <t>Public Liability</t>
  </si>
  <si>
    <t>Employer's Liability</t>
  </si>
  <si>
    <t>Professional Indemnity</t>
  </si>
  <si>
    <t>Annuity Payments</t>
  </si>
  <si>
    <t>Interest on policy holder amounts</t>
  </si>
  <si>
    <t>Other policy holder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</si>
</sst>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8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4" borderId="3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4" borderId="3" xfId="0" applyFont="1" applyFill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41" fontId="6" fillId="2" borderId="4" xfId="0" applyNumberFormat="1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164" fontId="5" fillId="3" borderId="4" xfId="1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164" fontId="7" fillId="3" borderId="4" xfId="1" applyNumberFormat="1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164" fontId="5" fillId="3" borderId="4" xfId="1" applyNumberFormat="1" applyFont="1" applyFill="1" applyBorder="1" applyAlignment="1">
      <alignment horizontal="left" vertical="top" wrapText="1" indent="2"/>
    </xf>
    <xf numFmtId="41" fontId="5" fillId="3" borderId="4" xfId="1" applyNumberFormat="1" applyFont="1" applyFill="1" applyBorder="1" applyAlignment="1">
      <alignment vertical="top" wrapText="1"/>
    </xf>
    <xf numFmtId="41" fontId="5" fillId="4" borderId="4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41" fontId="5" fillId="3" borderId="4" xfId="0" applyNumberFormat="1" applyFont="1" applyFill="1" applyBorder="1" applyAlignment="1">
      <alignment vertical="top" wrapText="1"/>
    </xf>
    <xf numFmtId="0" fontId="6" fillId="2" borderId="3" xfId="0" applyFont="1" applyFill="1" applyBorder="1" applyAlignment="1">
      <alignment wrapText="1"/>
    </xf>
    <xf numFmtId="164" fontId="6" fillId="2" borderId="4" xfId="1" applyNumberFormat="1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43" fontId="6" fillId="2" borderId="4" xfId="1" applyFont="1" applyFill="1" applyBorder="1" applyAlignment="1">
      <alignment wrapText="1"/>
    </xf>
    <xf numFmtId="41" fontId="6" fillId="2" borderId="4" xfId="0" applyNumberFormat="1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164" fontId="5" fillId="3" borderId="4" xfId="1" applyNumberFormat="1" applyFont="1" applyFill="1" applyBorder="1" applyAlignment="1">
      <alignment wrapText="1"/>
    </xf>
    <xf numFmtId="41" fontId="5" fillId="3" borderId="4" xfId="0" applyNumberFormat="1" applyFont="1" applyFill="1" applyBorder="1" applyAlignment="1">
      <alignment wrapText="1"/>
    </xf>
    <xf numFmtId="41" fontId="6" fillId="4" borderId="4" xfId="0" applyNumberFormat="1" applyFont="1" applyFill="1" applyBorder="1" applyAlignment="1">
      <alignment vertical="top" wrapText="1"/>
    </xf>
    <xf numFmtId="0" fontId="11" fillId="0" borderId="0" xfId="0" applyFont="1"/>
    <xf numFmtId="0" fontId="12" fillId="0" borderId="5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66" fontId="12" fillId="0" borderId="17" xfId="2" applyNumberFormat="1" applyFont="1" applyFill="1" applyBorder="1" applyAlignment="1">
      <alignment horizontal="center" wrapText="1"/>
    </xf>
    <xf numFmtId="166" fontId="12" fillId="0" borderId="1" xfId="2" applyNumberFormat="1" applyFont="1" applyFill="1" applyBorder="1" applyAlignment="1">
      <alignment horizontal="center" wrapText="1"/>
    </xf>
    <xf numFmtId="166" fontId="12" fillId="0" borderId="1" xfId="2" applyNumberFormat="1" applyFont="1" applyBorder="1" applyAlignment="1">
      <alignment horizontal="center" wrapText="1"/>
    </xf>
    <xf numFmtId="166" fontId="12" fillId="0" borderId="17" xfId="2" applyNumberFormat="1" applyFont="1" applyBorder="1" applyAlignment="1">
      <alignment horizontal="center" wrapText="1"/>
    </xf>
    <xf numFmtId="166" fontId="12" fillId="0" borderId="5" xfId="2" applyNumberFormat="1" applyFont="1" applyBorder="1" applyAlignment="1">
      <alignment horizontal="center" wrapText="1"/>
    </xf>
    <xf numFmtId="166" fontId="12" fillId="0" borderId="2" xfId="2" applyNumberFormat="1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0" borderId="18" xfId="0" applyFont="1" applyBorder="1"/>
    <xf numFmtId="166" fontId="11" fillId="0" borderId="9" xfId="0" applyNumberFormat="1" applyFont="1" applyBorder="1"/>
    <xf numFmtId="166" fontId="11" fillId="0" borderId="10" xfId="0" applyNumberFormat="1" applyFont="1" applyBorder="1"/>
    <xf numFmtId="166" fontId="11" fillId="0" borderId="11" xfId="0" applyNumberFormat="1" applyFont="1" applyBorder="1"/>
    <xf numFmtId="166" fontId="11" fillId="0" borderId="10" xfId="2" applyNumberFormat="1" applyFont="1" applyBorder="1"/>
    <xf numFmtId="166" fontId="11" fillId="0" borderId="11" xfId="1" applyNumberFormat="1" applyFont="1" applyBorder="1"/>
    <xf numFmtId="166" fontId="11" fillId="0" borderId="10" xfId="1" applyNumberFormat="1" applyFont="1" applyBorder="1"/>
    <xf numFmtId="166" fontId="11" fillId="0" borderId="9" xfId="1" applyNumberFormat="1" applyFont="1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/>
    <xf numFmtId="166" fontId="11" fillId="0" borderId="8" xfId="0" applyNumberFormat="1" applyFont="1" applyBorder="1"/>
    <xf numFmtId="166" fontId="11" fillId="0" borderId="18" xfId="0" applyNumberFormat="1" applyFont="1" applyBorder="1"/>
    <xf numFmtId="166" fontId="11" fillId="0" borderId="19" xfId="0" applyNumberFormat="1" applyFont="1" applyBorder="1"/>
    <xf numFmtId="166" fontId="11" fillId="0" borderId="21" xfId="2" applyNumberFormat="1" applyFont="1" applyBorder="1"/>
    <xf numFmtId="0" fontId="11" fillId="0" borderId="15" xfId="0" applyFont="1" applyBorder="1" applyAlignment="1">
      <alignment horizontal="center"/>
    </xf>
    <xf numFmtId="0" fontId="11" fillId="0" borderId="16" xfId="0" applyFont="1" applyBorder="1"/>
    <xf numFmtId="166" fontId="11" fillId="0" borderId="24" xfId="0" applyNumberFormat="1" applyFont="1" applyBorder="1"/>
    <xf numFmtId="166" fontId="11" fillId="0" borderId="3" xfId="0" applyNumberFormat="1" applyFont="1" applyBorder="1"/>
    <xf numFmtId="166" fontId="11" fillId="0" borderId="25" xfId="0" applyNumberFormat="1" applyFont="1" applyBorder="1"/>
    <xf numFmtId="166" fontId="11" fillId="0" borderId="3" xfId="1" applyNumberFormat="1" applyFont="1" applyBorder="1"/>
    <xf numFmtId="166" fontId="11" fillId="0" borderId="24" xfId="1" applyNumberFormat="1" applyFont="1" applyBorder="1"/>
    <xf numFmtId="166" fontId="11" fillId="0" borderId="23" xfId="2" applyNumberFormat="1" applyFont="1" applyBorder="1"/>
    <xf numFmtId="0" fontId="13" fillId="0" borderId="0" xfId="0" applyFont="1"/>
    <xf numFmtId="166" fontId="11" fillId="0" borderId="0" xfId="2" applyNumberFormat="1" applyFont="1"/>
    <xf numFmtId="166" fontId="11" fillId="0" borderId="14" xfId="0" applyNumberFormat="1" applyFont="1" applyBorder="1"/>
    <xf numFmtId="166" fontId="11" fillId="0" borderId="13" xfId="0" applyNumberFormat="1" applyFont="1" applyBorder="1"/>
    <xf numFmtId="166" fontId="11" fillId="0" borderId="13" xfId="2" applyNumberFormat="1" applyFont="1" applyBorder="1"/>
    <xf numFmtId="166" fontId="11" fillId="0" borderId="14" xfId="1" applyNumberFormat="1" applyFont="1" applyBorder="1"/>
    <xf numFmtId="166" fontId="11" fillId="0" borderId="13" xfId="1" applyNumberFormat="1" applyFont="1" applyBorder="1"/>
    <xf numFmtId="166" fontId="11" fillId="0" borderId="12" xfId="1" applyNumberFormat="1" applyFont="1" applyBorder="1"/>
    <xf numFmtId="166" fontId="11" fillId="0" borderId="22" xfId="0" applyNumberFormat="1" applyFont="1" applyBorder="1"/>
    <xf numFmtId="166" fontId="11" fillId="0" borderId="16" xfId="0" applyNumberFormat="1" applyFont="1" applyBorder="1"/>
    <xf numFmtId="166" fontId="11" fillId="0" borderId="16" xfId="2" applyNumberFormat="1" applyFont="1" applyBorder="1"/>
    <xf numFmtId="166" fontId="11" fillId="0" borderId="22" xfId="1" applyNumberFormat="1" applyFont="1" applyBorder="1"/>
    <xf numFmtId="166" fontId="11" fillId="0" borderId="16" xfId="1" applyNumberFormat="1" applyFont="1" applyBorder="1"/>
    <xf numFmtId="166" fontId="11" fillId="0" borderId="15" xfId="1" applyNumberFormat="1" applyFont="1" applyBorder="1"/>
    <xf numFmtId="166" fontId="12" fillId="0" borderId="7" xfId="2" applyNumberFormat="1" applyFont="1" applyBorder="1" applyAlignment="1">
      <alignment horizontal="center" wrapText="1"/>
    </xf>
    <xf numFmtId="0" fontId="11" fillId="0" borderId="8" xfId="0" applyFont="1" applyBorder="1"/>
    <xf numFmtId="0" fontId="11" fillId="0" borderId="12" xfId="0" applyFont="1" applyBorder="1"/>
    <xf numFmtId="166" fontId="11" fillId="0" borderId="12" xfId="0" applyNumberFormat="1" applyFont="1" applyBorder="1"/>
    <xf numFmtId="0" fontId="11" fillId="0" borderId="15" xfId="0" applyFont="1" applyBorder="1"/>
    <xf numFmtId="166" fontId="11" fillId="0" borderId="15" xfId="0" applyNumberFormat="1" applyFont="1" applyBorder="1"/>
    <xf numFmtId="0" fontId="14" fillId="0" borderId="0" xfId="0" applyFont="1"/>
    <xf numFmtId="0" fontId="11" fillId="0" borderId="0" xfId="0" applyFont="1" applyAlignment="1"/>
    <xf numFmtId="164" fontId="11" fillId="0" borderId="19" xfId="1" applyNumberFormat="1" applyFont="1" applyBorder="1"/>
    <xf numFmtId="164" fontId="11" fillId="0" borderId="14" xfId="1" applyNumberFormat="1" applyFont="1" applyBorder="1"/>
    <xf numFmtId="164" fontId="11" fillId="0" borderId="22" xfId="1" applyNumberFormat="1" applyFont="1" applyBorder="1"/>
    <xf numFmtId="164" fontId="11" fillId="0" borderId="18" xfId="1" applyNumberFormat="1" applyFont="1" applyBorder="1"/>
    <xf numFmtId="164" fontId="11" fillId="0" borderId="13" xfId="1" applyNumberFormat="1" applyFont="1" applyBorder="1"/>
    <xf numFmtId="164" fontId="11" fillId="0" borderId="16" xfId="1" applyNumberFormat="1" applyFont="1" applyBorder="1"/>
    <xf numFmtId="164" fontId="11" fillId="0" borderId="8" xfId="1" applyNumberFormat="1" applyFont="1" applyBorder="1"/>
    <xf numFmtId="164" fontId="11" fillId="0" borderId="12" xfId="1" applyNumberFormat="1" applyFont="1" applyBorder="1"/>
    <xf numFmtId="164" fontId="11" fillId="0" borderId="15" xfId="1" applyNumberFormat="1" applyFont="1" applyBorder="1"/>
    <xf numFmtId="164" fontId="11" fillId="0" borderId="20" xfId="1" applyNumberFormat="1" applyFont="1" applyBorder="1"/>
    <xf numFmtId="164" fontId="11" fillId="0" borderId="21" xfId="1" applyNumberFormat="1" applyFont="1" applyBorder="1"/>
    <xf numFmtId="164" fontId="11" fillId="0" borderId="23" xfId="1" applyNumberFormat="1" applyFont="1" applyBorder="1"/>
    <xf numFmtId="0" fontId="12" fillId="0" borderId="1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166" fontId="11" fillId="0" borderId="28" xfId="0" applyNumberFormat="1" applyFont="1" applyBorder="1"/>
    <xf numFmtId="166" fontId="11" fillId="0" borderId="9" xfId="2" applyNumberFormat="1" applyFont="1" applyBorder="1"/>
    <xf numFmtId="164" fontId="11" fillId="0" borderId="10" xfId="1" applyNumberFormat="1" applyFont="1" applyBorder="1"/>
    <xf numFmtId="166" fontId="11" fillId="0" borderId="20" xfId="0" applyNumberFormat="1" applyFont="1" applyBorder="1"/>
    <xf numFmtId="166" fontId="11" fillId="0" borderId="12" xfId="2" applyNumberFormat="1" applyFont="1" applyBorder="1"/>
    <xf numFmtId="166" fontId="11" fillId="0" borderId="4" xfId="0" applyNumberFormat="1" applyFont="1" applyBorder="1"/>
    <xf numFmtId="166" fontId="11" fillId="0" borderId="15" xfId="2" applyNumberFormat="1" applyFont="1" applyBorder="1"/>
    <xf numFmtId="166" fontId="12" fillId="0" borderId="2" xfId="2" applyNumberFormat="1" applyFont="1" applyFill="1" applyBorder="1" applyAlignment="1">
      <alignment horizontal="center" wrapText="1"/>
    </xf>
    <xf numFmtId="166" fontId="11" fillId="0" borderId="11" xfId="2" applyNumberFormat="1" applyFont="1" applyBorder="1"/>
    <xf numFmtId="166" fontId="11" fillId="0" borderId="28" xfId="1" applyNumberFormat="1" applyFont="1" applyBorder="1"/>
    <xf numFmtId="166" fontId="11" fillId="0" borderId="21" xfId="0" applyNumberFormat="1" applyFont="1" applyBorder="1"/>
    <xf numFmtId="166" fontId="11" fillId="0" borderId="14" xfId="2" applyNumberFormat="1" applyFont="1" applyBorder="1"/>
    <xf numFmtId="166" fontId="11" fillId="0" borderId="21" xfId="1" applyNumberFormat="1" applyFont="1" applyBorder="1"/>
    <xf numFmtId="166" fontId="11" fillId="0" borderId="23" xfId="0" applyNumberFormat="1" applyFont="1" applyBorder="1"/>
    <xf numFmtId="166" fontId="11" fillId="0" borderId="22" xfId="2" applyNumberFormat="1" applyFont="1" applyBorder="1"/>
    <xf numFmtId="166" fontId="11" fillId="0" borderId="23" xfId="1" applyNumberFormat="1" applyFont="1" applyBorder="1"/>
    <xf numFmtId="166" fontId="12" fillId="0" borderId="5" xfId="2" applyNumberFormat="1" applyFont="1" applyFill="1" applyBorder="1" applyAlignment="1">
      <alignment horizontal="center" vertical="center" wrapText="1"/>
    </xf>
    <xf numFmtId="166" fontId="12" fillId="0" borderId="1" xfId="2" applyNumberFormat="1" applyFont="1" applyFill="1" applyBorder="1" applyAlignment="1">
      <alignment horizontal="center" vertical="center" wrapText="1"/>
    </xf>
    <xf numFmtId="166" fontId="12" fillId="0" borderId="17" xfId="2" applyNumberFormat="1" applyFont="1" applyFill="1" applyBorder="1" applyAlignment="1">
      <alignment horizontal="center" vertical="center" wrapText="1"/>
    </xf>
    <xf numFmtId="166" fontId="12" fillId="0" borderId="1" xfId="2" applyNumberFormat="1" applyFont="1" applyBorder="1" applyAlignment="1">
      <alignment horizontal="center" vertical="center" wrapText="1"/>
    </xf>
    <xf numFmtId="166" fontId="12" fillId="0" borderId="17" xfId="2" applyNumberFormat="1" applyFont="1" applyBorder="1" applyAlignment="1">
      <alignment horizontal="center" vertical="center" wrapText="1"/>
    </xf>
    <xf numFmtId="166" fontId="12" fillId="0" borderId="5" xfId="2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6" fontId="11" fillId="0" borderId="28" xfId="2" applyNumberFormat="1" applyFont="1" applyBorder="1"/>
    <xf numFmtId="164" fontId="11" fillId="0" borderId="28" xfId="1" applyNumberFormat="1" applyFont="1" applyBorder="1"/>
    <xf numFmtId="164" fontId="11" fillId="0" borderId="3" xfId="1" applyNumberFormat="1" applyFont="1" applyBorder="1"/>
    <xf numFmtId="166" fontId="12" fillId="0" borderId="6" xfId="2" applyNumberFormat="1" applyFont="1" applyFill="1" applyBorder="1" applyAlignment="1">
      <alignment horizontal="center" vertical="center" wrapText="1"/>
    </xf>
    <xf numFmtId="166" fontId="12" fillId="0" borderId="7" xfId="2" applyNumberFormat="1" applyFont="1" applyFill="1" applyBorder="1" applyAlignment="1">
      <alignment horizontal="center" vertical="center" wrapText="1"/>
    </xf>
    <xf numFmtId="166" fontId="12" fillId="0" borderId="7" xfId="2" applyNumberFormat="1" applyFont="1" applyBorder="1" applyAlignment="1">
      <alignment horizontal="center" vertical="center" wrapText="1"/>
    </xf>
    <xf numFmtId="166" fontId="12" fillId="0" borderId="6" xfId="2" applyNumberFormat="1" applyFont="1" applyBorder="1" applyAlignment="1">
      <alignment horizontal="center" vertical="center" wrapText="1"/>
    </xf>
    <xf numFmtId="166" fontId="12" fillId="0" borderId="26" xfId="2" applyNumberFormat="1" applyFont="1" applyBorder="1" applyAlignment="1">
      <alignment horizontal="center" vertical="center" wrapText="1"/>
    </xf>
    <xf numFmtId="166" fontId="12" fillId="0" borderId="27" xfId="2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164" fontId="11" fillId="0" borderId="9" xfId="1" applyNumberFormat="1" applyFont="1" applyBorder="1"/>
    <xf numFmtId="166" fontId="11" fillId="0" borderId="12" xfId="2" applyNumberFormat="1" applyFont="1" applyFill="1" applyBorder="1"/>
    <xf numFmtId="166" fontId="11" fillId="0" borderId="12" xfId="1" applyNumberFormat="1" applyFont="1" applyFill="1" applyBorder="1"/>
    <xf numFmtId="166" fontId="11" fillId="0" borderId="21" xfId="1" applyNumberFormat="1" applyFont="1" applyFill="1" applyBorder="1"/>
    <xf numFmtId="166" fontId="11" fillId="0" borderId="21" xfId="2" applyNumberFormat="1" applyFont="1" applyFill="1" applyBorder="1"/>
    <xf numFmtId="164" fontId="11" fillId="0" borderId="21" xfId="1" applyNumberFormat="1" applyFont="1" applyFill="1" applyBorder="1"/>
    <xf numFmtId="164" fontId="11" fillId="0" borderId="12" xfId="1" applyNumberFormat="1" applyFont="1" applyFill="1" applyBorder="1"/>
    <xf numFmtId="166" fontId="11" fillId="0" borderId="29" xfId="0" applyNumberFormat="1" applyFont="1" applyBorder="1"/>
    <xf numFmtId="166" fontId="11" fillId="0" borderId="30" xfId="0" applyNumberFormat="1" applyFont="1" applyBorder="1"/>
    <xf numFmtId="166" fontId="11" fillId="0" borderId="31" xfId="0" applyNumberFormat="1" applyFont="1" applyBorder="1"/>
    <xf numFmtId="166" fontId="11" fillId="0" borderId="32" xfId="0" applyNumberFormat="1" applyFont="1" applyBorder="1"/>
    <xf numFmtId="166" fontId="11" fillId="0" borderId="24" xfId="2" applyNumberFormat="1" applyFont="1" applyBorder="1"/>
    <xf numFmtId="166" fontId="11" fillId="0" borderId="4" xfId="1" applyNumberFormat="1" applyFont="1" applyBorder="1"/>
    <xf numFmtId="166" fontId="11" fillId="0" borderId="4" xfId="2" applyNumberFormat="1" applyFont="1" applyBorder="1"/>
    <xf numFmtId="164" fontId="11" fillId="0" borderId="4" xfId="1" applyNumberFormat="1" applyFont="1" applyBorder="1"/>
    <xf numFmtId="164" fontId="11" fillId="0" borderId="24" xfId="1" applyNumberFormat="1" applyFont="1" applyBorder="1"/>
    <xf numFmtId="166" fontId="11" fillId="0" borderId="13" xfId="1" applyNumberFormat="1" applyFont="1" applyFill="1" applyBorder="1"/>
    <xf numFmtId="164" fontId="11" fillId="0" borderId="13" xfId="1" applyNumberFormat="1" applyFont="1" applyFill="1" applyBorder="1"/>
  </cellXfs>
  <cellStyles count="3">
    <cellStyle name="Comma" xfId="1" builtinId="3"/>
    <cellStyle name="Comma 2" xfId="2" xr:uid="{DC07576B-846E-4AA3-A0DE-E42BDEBC4BD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60E42-E30C-47BC-9535-6F72C1AF2A6D}">
  <dimension ref="A1:E51"/>
  <sheetViews>
    <sheetView tabSelected="1" workbookViewId="0">
      <selection activeCell="F1" sqref="F1"/>
    </sheetView>
  </sheetViews>
  <sheetFormatPr defaultRowHeight="15" x14ac:dyDescent="0.25"/>
  <cols>
    <col min="1" max="1" width="68.140625" customWidth="1"/>
    <col min="2" max="2" width="16" customWidth="1"/>
    <col min="3" max="4" width="16.140625" customWidth="1"/>
    <col min="5" max="5" width="16" customWidth="1"/>
  </cols>
  <sheetData>
    <row r="1" spans="1:5" ht="16.5" thickBot="1" x14ac:dyDescent="0.3">
      <c r="A1" s="1" t="s">
        <v>0</v>
      </c>
      <c r="B1" s="2"/>
    </row>
    <row r="2" spans="1:5" ht="15.75" thickBot="1" x14ac:dyDescent="0.3">
      <c r="A2" s="5" t="s">
        <v>1</v>
      </c>
      <c r="B2" s="6" t="s">
        <v>51</v>
      </c>
      <c r="C2" s="6" t="s">
        <v>52</v>
      </c>
      <c r="D2" s="6" t="s">
        <v>53</v>
      </c>
      <c r="E2" s="6" t="s">
        <v>54</v>
      </c>
    </row>
    <row r="3" spans="1:5" ht="15.75" thickBot="1" x14ac:dyDescent="0.3">
      <c r="A3" s="7" t="s">
        <v>2</v>
      </c>
      <c r="B3" s="8"/>
      <c r="C3" s="8"/>
      <c r="D3" s="8"/>
      <c r="E3" s="8"/>
    </row>
    <row r="4" spans="1:5" ht="15.75" thickBot="1" x14ac:dyDescent="0.3">
      <c r="A4" s="9" t="s">
        <v>3</v>
      </c>
      <c r="B4" s="10">
        <v>72055325.150000006</v>
      </c>
      <c r="C4" s="10">
        <v>76748166.539999992</v>
      </c>
      <c r="D4" s="10">
        <v>93248615.25999999</v>
      </c>
      <c r="E4" s="10">
        <v>90860185.049999997</v>
      </c>
    </row>
    <row r="5" spans="1:5" ht="15.75" thickBot="1" x14ac:dyDescent="0.3">
      <c r="A5" s="9" t="s">
        <v>4</v>
      </c>
      <c r="B5" s="10">
        <v>50193810.590000004</v>
      </c>
      <c r="C5" s="10">
        <v>47566785.590000004</v>
      </c>
      <c r="D5" s="10">
        <v>47338506.590000004</v>
      </c>
      <c r="E5" s="10">
        <v>46510257.590000004</v>
      </c>
    </row>
    <row r="6" spans="1:5" ht="15.75" thickBot="1" x14ac:dyDescent="0.3">
      <c r="A6" s="9" t="s">
        <v>5</v>
      </c>
      <c r="B6" s="10">
        <v>16315205</v>
      </c>
      <c r="C6" s="10">
        <v>16392876</v>
      </c>
      <c r="D6" s="10">
        <v>16395000</v>
      </c>
      <c r="E6" s="10">
        <v>18372344</v>
      </c>
    </row>
    <row r="7" spans="1:5" ht="15.75" thickBot="1" x14ac:dyDescent="0.3">
      <c r="A7" s="9" t="s">
        <v>6</v>
      </c>
      <c r="B7" s="10">
        <v>64190795</v>
      </c>
      <c r="C7" s="10">
        <v>61252085</v>
      </c>
      <c r="D7" s="10">
        <v>56217820</v>
      </c>
      <c r="E7" s="10">
        <v>60573724</v>
      </c>
    </row>
    <row r="8" spans="1:5" ht="15.75" thickBot="1" x14ac:dyDescent="0.3">
      <c r="A8" s="9" t="s">
        <v>7</v>
      </c>
      <c r="B8" s="10">
        <v>30095433</v>
      </c>
      <c r="C8" s="10">
        <v>29809884</v>
      </c>
      <c r="D8" s="10">
        <v>30091488</v>
      </c>
      <c r="E8" s="10">
        <v>31539047</v>
      </c>
    </row>
    <row r="9" spans="1:5" ht="15.75" thickBot="1" x14ac:dyDescent="0.3">
      <c r="A9" s="9" t="s">
        <v>8</v>
      </c>
      <c r="B9" s="10">
        <v>2129000</v>
      </c>
      <c r="C9" s="10">
        <v>2129000</v>
      </c>
      <c r="D9" s="10">
        <v>2129000</v>
      </c>
      <c r="E9" s="10">
        <v>2310000</v>
      </c>
    </row>
    <row r="10" spans="1:5" ht="15.75" thickBot="1" x14ac:dyDescent="0.3">
      <c r="A10" s="9" t="s">
        <v>9</v>
      </c>
      <c r="B10" s="10">
        <v>1678279.85</v>
      </c>
      <c r="C10" s="10">
        <v>1678279.85</v>
      </c>
      <c r="D10" s="10">
        <v>1678279.85</v>
      </c>
      <c r="E10" s="10">
        <v>1678279.85</v>
      </c>
    </row>
    <row r="11" spans="1:5" ht="15.75" thickBot="1" x14ac:dyDescent="0.3">
      <c r="A11" s="9" t="s">
        <v>10</v>
      </c>
      <c r="B11" s="10">
        <v>0</v>
      </c>
      <c r="C11" s="10">
        <v>0</v>
      </c>
      <c r="D11" s="10">
        <v>0</v>
      </c>
      <c r="E11" s="10">
        <v>0</v>
      </c>
    </row>
    <row r="12" spans="1:5" ht="15.75" thickBot="1" x14ac:dyDescent="0.3">
      <c r="A12" s="9" t="s">
        <v>11</v>
      </c>
      <c r="B12" s="10">
        <v>98856</v>
      </c>
      <c r="C12" s="10">
        <v>98856</v>
      </c>
      <c r="D12" s="10">
        <v>98856</v>
      </c>
      <c r="E12" s="10">
        <v>95072</v>
      </c>
    </row>
    <row r="13" spans="1:5" ht="15.75" thickBot="1" x14ac:dyDescent="0.3">
      <c r="A13" s="9" t="s">
        <v>12</v>
      </c>
      <c r="B13" s="10">
        <v>0</v>
      </c>
      <c r="C13" s="10">
        <v>0</v>
      </c>
      <c r="D13" s="10">
        <v>0</v>
      </c>
      <c r="E13" s="10">
        <v>0</v>
      </c>
    </row>
    <row r="14" spans="1:5" ht="15.75" thickBot="1" x14ac:dyDescent="0.3">
      <c r="A14" s="9" t="s">
        <v>13</v>
      </c>
      <c r="B14" s="10">
        <v>3778270</v>
      </c>
      <c r="C14" s="10">
        <v>3874672</v>
      </c>
      <c r="D14" s="10">
        <v>3931184</v>
      </c>
      <c r="E14" s="10">
        <v>4120975</v>
      </c>
    </row>
    <row r="15" spans="1:5" ht="15.75" thickBot="1" x14ac:dyDescent="0.3">
      <c r="A15" s="9" t="s">
        <v>14</v>
      </c>
      <c r="B15" s="10">
        <v>2386417</v>
      </c>
      <c r="C15" s="10">
        <v>2261274</v>
      </c>
      <c r="D15" s="10">
        <v>2134565</v>
      </c>
      <c r="E15" s="10">
        <v>2006269</v>
      </c>
    </row>
    <row r="16" spans="1:5" ht="15.75" thickBot="1" x14ac:dyDescent="0.3">
      <c r="A16" s="11" t="s">
        <v>15</v>
      </c>
      <c r="B16" s="12">
        <v>242921391.59</v>
      </c>
      <c r="C16" s="12">
        <v>241811878.98000002</v>
      </c>
      <c r="D16" s="12">
        <v>253263314.69999999</v>
      </c>
      <c r="E16" s="12">
        <v>258066153.49000001</v>
      </c>
    </row>
    <row r="17" spans="1:5" ht="15.75" thickBot="1" x14ac:dyDescent="0.3">
      <c r="A17" s="9" t="s">
        <v>16</v>
      </c>
      <c r="B17" s="10">
        <v>6274543.04</v>
      </c>
      <c r="C17" s="10">
        <v>5570053.04</v>
      </c>
      <c r="D17" s="10">
        <v>9103334.0399999991</v>
      </c>
      <c r="E17" s="10">
        <v>5949772</v>
      </c>
    </row>
    <row r="18" spans="1:5" ht="15.75" thickBot="1" x14ac:dyDescent="0.3">
      <c r="A18" s="9" t="s">
        <v>17</v>
      </c>
      <c r="B18" s="10">
        <v>31935485.259999998</v>
      </c>
      <c r="C18" s="10">
        <v>32875355.439999998</v>
      </c>
      <c r="D18" s="10">
        <v>30459348.390000001</v>
      </c>
      <c r="E18" s="10">
        <v>31532378.41</v>
      </c>
    </row>
    <row r="19" spans="1:5" ht="15.75" thickBot="1" x14ac:dyDescent="0.3">
      <c r="A19" s="9" t="s">
        <v>18</v>
      </c>
      <c r="B19" s="10">
        <v>13512263</v>
      </c>
      <c r="C19" s="10">
        <v>15068991</v>
      </c>
      <c r="D19" s="10">
        <v>16178610</v>
      </c>
      <c r="E19" s="10">
        <v>13921025</v>
      </c>
    </row>
    <row r="20" spans="1:5" ht="15.75" thickBot="1" x14ac:dyDescent="0.3">
      <c r="A20" s="13" t="s">
        <v>19</v>
      </c>
      <c r="B20" s="10">
        <v>2719042</v>
      </c>
      <c r="C20" s="10">
        <v>2483227</v>
      </c>
      <c r="D20" s="10">
        <v>1266149</v>
      </c>
      <c r="E20" s="10">
        <v>3497826</v>
      </c>
    </row>
    <row r="21" spans="1:5" ht="15.75" thickBot="1" x14ac:dyDescent="0.3">
      <c r="A21" s="9" t="s">
        <v>20</v>
      </c>
      <c r="B21" s="10">
        <v>1090341.2</v>
      </c>
      <c r="C21" s="10">
        <v>3104724.61</v>
      </c>
      <c r="D21" s="10">
        <v>2583863.7199999997</v>
      </c>
      <c r="E21" s="10">
        <v>1765095.29</v>
      </c>
    </row>
    <row r="22" spans="1:5" ht="15.75" thickBot="1" x14ac:dyDescent="0.3">
      <c r="A22" s="9" t="s">
        <v>21</v>
      </c>
      <c r="B22" s="10">
        <v>8335072</v>
      </c>
      <c r="C22" s="10">
        <v>8247208</v>
      </c>
      <c r="D22" s="10">
        <v>8126856</v>
      </c>
      <c r="E22" s="10">
        <v>8015928</v>
      </c>
    </row>
    <row r="23" spans="1:5" ht="15.75" thickBot="1" x14ac:dyDescent="0.3">
      <c r="A23" s="14" t="s">
        <v>22</v>
      </c>
      <c r="B23" s="10">
        <v>44676789.670000002</v>
      </c>
      <c r="C23" s="10">
        <v>47179274.439999998</v>
      </c>
      <c r="D23" s="10">
        <v>50085720.420000002</v>
      </c>
      <c r="E23" s="10">
        <v>53293900.32</v>
      </c>
    </row>
    <row r="24" spans="1:5" ht="15.75" thickBot="1" x14ac:dyDescent="0.3">
      <c r="A24" s="9" t="s">
        <v>23</v>
      </c>
      <c r="B24" s="10">
        <v>788947.24</v>
      </c>
      <c r="C24" s="10">
        <v>778139.24</v>
      </c>
      <c r="D24" s="10">
        <v>1318560.24</v>
      </c>
      <c r="E24" s="10">
        <v>1311292.24</v>
      </c>
    </row>
    <row r="25" spans="1:5" ht="15.75" thickBot="1" x14ac:dyDescent="0.3">
      <c r="A25" s="9" t="s">
        <v>24</v>
      </c>
      <c r="B25" s="10">
        <v>2995056.53</v>
      </c>
      <c r="C25" s="10">
        <v>2988556.53</v>
      </c>
      <c r="D25" s="10">
        <v>3172659.53</v>
      </c>
      <c r="E25" s="10">
        <v>359929.20999999996</v>
      </c>
    </row>
    <row r="26" spans="1:5" ht="15.75" thickBot="1" x14ac:dyDescent="0.3">
      <c r="A26" s="11" t="s">
        <v>25</v>
      </c>
      <c r="B26" s="15">
        <v>355248931.52999997</v>
      </c>
      <c r="C26" s="15">
        <v>360107408.27999997</v>
      </c>
      <c r="D26" s="15">
        <v>375558416.04000002</v>
      </c>
      <c r="E26" s="15">
        <v>377713299.95999998</v>
      </c>
    </row>
    <row r="27" spans="1:5" ht="15.75" thickBot="1" x14ac:dyDescent="0.3">
      <c r="A27" s="7" t="s">
        <v>26</v>
      </c>
      <c r="B27" s="19"/>
      <c r="C27" s="19"/>
      <c r="D27" s="19"/>
      <c r="E27" s="19"/>
    </row>
    <row r="28" spans="1:5" ht="15.75" thickBot="1" x14ac:dyDescent="0.3">
      <c r="A28" s="9" t="s">
        <v>27</v>
      </c>
      <c r="B28" s="10">
        <v>23361336.41</v>
      </c>
      <c r="C28" s="10">
        <v>22520876.080000002</v>
      </c>
      <c r="D28" s="10">
        <v>24913835.559999999</v>
      </c>
      <c r="E28" s="10">
        <v>22896421.98</v>
      </c>
    </row>
    <row r="29" spans="1:5" ht="15.75" thickBot="1" x14ac:dyDescent="0.3">
      <c r="A29" s="16" t="s">
        <v>28</v>
      </c>
      <c r="B29" s="10">
        <v>0</v>
      </c>
      <c r="C29" s="10">
        <v>0</v>
      </c>
      <c r="D29" s="10">
        <v>0</v>
      </c>
      <c r="E29" s="10">
        <v>0</v>
      </c>
    </row>
    <row r="30" spans="1:5" ht="15.75" thickBot="1" x14ac:dyDescent="0.3">
      <c r="A30" s="9" t="s">
        <v>29</v>
      </c>
      <c r="B30" s="10">
        <v>7875348.46</v>
      </c>
      <c r="C30" s="10">
        <v>8192334.8700000001</v>
      </c>
      <c r="D30" s="10">
        <v>8464061.9499999993</v>
      </c>
      <c r="E30" s="10">
        <v>7746653.46</v>
      </c>
    </row>
    <row r="31" spans="1:5" ht="15.75" thickBot="1" x14ac:dyDescent="0.3">
      <c r="A31" s="9" t="s">
        <v>30</v>
      </c>
      <c r="B31" s="10">
        <v>0</v>
      </c>
      <c r="C31" s="10">
        <v>0</v>
      </c>
      <c r="D31" s="10">
        <v>0</v>
      </c>
      <c r="E31" s="10">
        <v>0</v>
      </c>
    </row>
    <row r="32" spans="1:5" ht="15.75" thickBot="1" x14ac:dyDescent="0.3">
      <c r="A32" s="9" t="s">
        <v>31</v>
      </c>
      <c r="B32" s="10">
        <v>62060111</v>
      </c>
      <c r="C32" s="10">
        <v>62780607</v>
      </c>
      <c r="D32" s="10">
        <v>63851026</v>
      </c>
      <c r="E32" s="10">
        <v>64062737</v>
      </c>
    </row>
    <row r="33" spans="1:5" ht="15.75" thickBot="1" x14ac:dyDescent="0.3">
      <c r="A33" s="9" t="s">
        <v>32</v>
      </c>
      <c r="B33" s="10">
        <v>6757040</v>
      </c>
      <c r="C33" s="10">
        <v>6869554</v>
      </c>
      <c r="D33" s="10">
        <v>7032501</v>
      </c>
      <c r="E33" s="10">
        <v>7716880</v>
      </c>
    </row>
    <row r="34" spans="1:5" ht="15.75" thickBot="1" x14ac:dyDescent="0.3">
      <c r="A34" s="9" t="s">
        <v>33</v>
      </c>
      <c r="B34" s="10">
        <v>3555250.34</v>
      </c>
      <c r="C34" s="10">
        <v>4002811.54</v>
      </c>
      <c r="D34" s="10">
        <v>5855320.5700000003</v>
      </c>
      <c r="E34" s="10">
        <v>4052515.3</v>
      </c>
    </row>
    <row r="35" spans="1:5" ht="15.75" thickBot="1" x14ac:dyDescent="0.3">
      <c r="A35" s="11" t="s">
        <v>34</v>
      </c>
      <c r="B35" s="17">
        <v>103609086.21000001</v>
      </c>
      <c r="C35" s="17">
        <v>104366183.49000001</v>
      </c>
      <c r="D35" s="17">
        <v>110116745.08</v>
      </c>
      <c r="E35" s="17">
        <v>106475207.74000001</v>
      </c>
    </row>
    <row r="36" spans="1:5" ht="30.75" thickBot="1" x14ac:dyDescent="0.3">
      <c r="A36" s="9" t="s">
        <v>35</v>
      </c>
      <c r="B36" s="10">
        <v>25654401.539999999</v>
      </c>
      <c r="C36" s="10">
        <v>22368673.960000001</v>
      </c>
      <c r="D36" s="10">
        <v>29162699.41</v>
      </c>
      <c r="E36" s="10">
        <v>34108357.769999996</v>
      </c>
    </row>
    <row r="37" spans="1:5" ht="15.75" thickBot="1" x14ac:dyDescent="0.3">
      <c r="A37" s="9" t="s">
        <v>36</v>
      </c>
      <c r="B37" s="10">
        <v>8180027.4499999993</v>
      </c>
      <c r="C37" s="10">
        <v>7516274.1799999997</v>
      </c>
      <c r="D37" s="10">
        <v>7567765.7300000004</v>
      </c>
      <c r="E37" s="10">
        <v>7077829.3799999999</v>
      </c>
    </row>
    <row r="38" spans="1:5" ht="15.75" thickBot="1" x14ac:dyDescent="0.3">
      <c r="A38" s="9" t="s">
        <v>37</v>
      </c>
      <c r="B38" s="10">
        <v>811651</v>
      </c>
      <c r="C38" s="10">
        <v>619046</v>
      </c>
      <c r="D38" s="10">
        <v>352368</v>
      </c>
      <c r="E38" s="10">
        <v>513801</v>
      </c>
    </row>
    <row r="39" spans="1:5" ht="15.75" thickBot="1" x14ac:dyDescent="0.3">
      <c r="A39" s="9" t="s">
        <v>38</v>
      </c>
      <c r="B39" s="10">
        <v>2950939</v>
      </c>
      <c r="C39" s="10">
        <v>3084886</v>
      </c>
      <c r="D39" s="10">
        <v>2710674</v>
      </c>
      <c r="E39" s="10">
        <v>2352957</v>
      </c>
    </row>
    <row r="40" spans="1:5" ht="15.75" thickBot="1" x14ac:dyDescent="0.3">
      <c r="A40" s="9" t="s">
        <v>39</v>
      </c>
      <c r="B40" s="10">
        <v>17601713.649999999</v>
      </c>
      <c r="C40" s="10">
        <v>22179238.800000001</v>
      </c>
      <c r="D40" s="10">
        <v>22598785.259999998</v>
      </c>
      <c r="E40" s="10">
        <v>22398475.289999999</v>
      </c>
    </row>
    <row r="41" spans="1:5" ht="15.75" thickBot="1" x14ac:dyDescent="0.3">
      <c r="A41" s="11" t="s">
        <v>50</v>
      </c>
      <c r="B41" s="18">
        <v>158807818.84999999</v>
      </c>
      <c r="C41" s="18">
        <v>160134302.43000001</v>
      </c>
      <c r="D41" s="18">
        <v>172509037.47999999</v>
      </c>
      <c r="E41" s="18">
        <v>172926628.18000001</v>
      </c>
    </row>
    <row r="42" spans="1:5" ht="15.75" thickBot="1" x14ac:dyDescent="0.3">
      <c r="A42" s="9" t="s">
        <v>40</v>
      </c>
      <c r="B42" s="10">
        <v>25120586</v>
      </c>
      <c r="C42" s="10">
        <v>25120586</v>
      </c>
      <c r="D42" s="10">
        <v>25120586</v>
      </c>
      <c r="E42" s="10">
        <v>25120586</v>
      </c>
    </row>
    <row r="43" spans="1:5" ht="15.75" thickBot="1" x14ac:dyDescent="0.3">
      <c r="A43" s="9" t="s">
        <v>41</v>
      </c>
      <c r="B43" s="10">
        <v>69422286.640000001</v>
      </c>
      <c r="C43" s="10">
        <v>73014522.810000002</v>
      </c>
      <c r="D43" s="10">
        <v>72424311.519999996</v>
      </c>
      <c r="E43" s="10">
        <v>76006853.74000001</v>
      </c>
    </row>
    <row r="44" spans="1:5" ht="15.75" thickBot="1" x14ac:dyDescent="0.3">
      <c r="A44" s="9" t="s">
        <v>42</v>
      </c>
      <c r="B44" s="10">
        <v>412608</v>
      </c>
      <c r="C44" s="10">
        <v>421191</v>
      </c>
      <c r="D44" s="10">
        <v>429774</v>
      </c>
      <c r="E44" s="10">
        <v>416538</v>
      </c>
    </row>
    <row r="45" spans="1:5" ht="15.75" thickBot="1" x14ac:dyDescent="0.3">
      <c r="A45" s="9" t="s">
        <v>43</v>
      </c>
      <c r="B45" s="10">
        <v>1107225</v>
      </c>
      <c r="C45" s="10">
        <v>1107225</v>
      </c>
      <c r="D45" s="10">
        <v>1107225</v>
      </c>
      <c r="E45" s="10">
        <v>1107225</v>
      </c>
    </row>
    <row r="46" spans="1:5" ht="15.75" thickBot="1" x14ac:dyDescent="0.3">
      <c r="A46" s="9" t="s">
        <v>44</v>
      </c>
      <c r="B46" s="10">
        <v>6100000</v>
      </c>
      <c r="C46" s="10">
        <v>6400000</v>
      </c>
      <c r="D46" s="10">
        <v>6400000</v>
      </c>
      <c r="E46" s="10">
        <v>6400000</v>
      </c>
    </row>
    <row r="47" spans="1:5" ht="15.75" thickBot="1" x14ac:dyDescent="0.3">
      <c r="A47" s="9" t="s">
        <v>45</v>
      </c>
      <c r="B47" s="10">
        <v>7767956.04</v>
      </c>
      <c r="C47" s="10">
        <v>7767956.04</v>
      </c>
      <c r="D47" s="10">
        <v>7767956.04</v>
      </c>
      <c r="E47" s="10">
        <v>7767956.04</v>
      </c>
    </row>
    <row r="48" spans="1:5" ht="15.75" thickBot="1" x14ac:dyDescent="0.3">
      <c r="A48" s="9" t="s">
        <v>46</v>
      </c>
      <c r="B48" s="10">
        <v>0</v>
      </c>
      <c r="C48" s="10">
        <v>0</v>
      </c>
      <c r="D48" s="10">
        <v>0</v>
      </c>
      <c r="E48" s="10">
        <v>0</v>
      </c>
    </row>
    <row r="49" spans="1:5" ht="15.75" thickBot="1" x14ac:dyDescent="0.3">
      <c r="A49" s="9" t="s">
        <v>47</v>
      </c>
      <c r="B49" s="10">
        <v>109503</v>
      </c>
      <c r="C49" s="10">
        <v>164113</v>
      </c>
      <c r="D49" s="10">
        <v>456971</v>
      </c>
      <c r="E49" s="10">
        <v>-261036</v>
      </c>
    </row>
    <row r="50" spans="1:5" ht="15.75" thickBot="1" x14ac:dyDescent="0.3">
      <c r="A50" s="16" t="s">
        <v>48</v>
      </c>
      <c r="B50" s="10">
        <v>86400944</v>
      </c>
      <c r="C50" s="10">
        <v>86155032</v>
      </c>
      <c r="D50" s="10">
        <v>89530881</v>
      </c>
      <c r="E50" s="10">
        <v>88294904</v>
      </c>
    </row>
    <row r="51" spans="1:5" ht="15.75" thickBot="1" x14ac:dyDescent="0.3">
      <c r="A51" s="11" t="s">
        <v>49</v>
      </c>
      <c r="B51" s="18">
        <v>196441108.68000001</v>
      </c>
      <c r="C51" s="18">
        <v>199973106.85000002</v>
      </c>
      <c r="D51" s="18">
        <v>203049378.56</v>
      </c>
      <c r="E51" s="18">
        <v>204786672.78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A36C6-C927-4C11-879C-EB8344CD5667}">
  <dimension ref="A1:E51"/>
  <sheetViews>
    <sheetView workbookViewId="0">
      <selection activeCell="F1" sqref="F1"/>
    </sheetView>
  </sheetViews>
  <sheetFormatPr defaultRowHeight="15" x14ac:dyDescent="0.25"/>
  <cols>
    <col min="1" max="1" width="65.28515625" customWidth="1"/>
    <col min="2" max="2" width="16.85546875" customWidth="1"/>
    <col min="3" max="3" width="15.140625" customWidth="1"/>
    <col min="4" max="4" width="16.140625" customWidth="1"/>
    <col min="5" max="5" width="16.42578125" customWidth="1"/>
  </cols>
  <sheetData>
    <row r="1" spans="1:5" ht="16.5" thickBot="1" x14ac:dyDescent="0.3">
      <c r="A1" s="1" t="s">
        <v>55</v>
      </c>
      <c r="B1" s="1"/>
      <c r="C1" s="1"/>
      <c r="D1" s="1"/>
      <c r="E1" s="20"/>
    </row>
    <row r="2" spans="1:5" ht="15.75" thickBot="1" x14ac:dyDescent="0.3">
      <c r="A2" s="5" t="s">
        <v>1</v>
      </c>
      <c r="B2" s="6" t="s">
        <v>51</v>
      </c>
      <c r="C2" s="6" t="s">
        <v>52</v>
      </c>
      <c r="D2" s="6" t="s">
        <v>53</v>
      </c>
      <c r="E2" s="6" t="s">
        <v>54</v>
      </c>
    </row>
    <row r="3" spans="1:5" ht="15.75" thickBot="1" x14ac:dyDescent="0.3">
      <c r="A3" s="3" t="s">
        <v>2</v>
      </c>
      <c r="B3" s="4"/>
      <c r="C3" s="4"/>
      <c r="D3" s="4"/>
      <c r="E3" s="4"/>
    </row>
    <row r="4" spans="1:5" ht="15.75" thickBot="1" x14ac:dyDescent="0.3">
      <c r="A4" s="9" t="s">
        <v>3</v>
      </c>
      <c r="B4" s="10">
        <v>42171239</v>
      </c>
      <c r="C4" s="10">
        <v>48389594</v>
      </c>
      <c r="D4" s="10">
        <v>57942124</v>
      </c>
      <c r="E4" s="10">
        <v>56079973</v>
      </c>
    </row>
    <row r="5" spans="1:5" ht="15.75" thickBot="1" x14ac:dyDescent="0.3">
      <c r="A5" s="9" t="s">
        <v>4</v>
      </c>
      <c r="B5" s="10">
        <v>25730217</v>
      </c>
      <c r="C5" s="10">
        <v>25638494</v>
      </c>
      <c r="D5" s="10">
        <v>25752809</v>
      </c>
      <c r="E5" s="10">
        <v>24579742</v>
      </c>
    </row>
    <row r="6" spans="1:5" ht="15.75" thickBot="1" x14ac:dyDescent="0.3">
      <c r="A6" s="9" t="s">
        <v>5</v>
      </c>
      <c r="B6" s="10">
        <v>14710000</v>
      </c>
      <c r="C6" s="10">
        <v>14700000</v>
      </c>
      <c r="D6" s="10">
        <v>14700000</v>
      </c>
      <c r="E6" s="10">
        <v>16693687</v>
      </c>
    </row>
    <row r="7" spans="1:5" ht="15.75" thickBot="1" x14ac:dyDescent="0.3">
      <c r="A7" s="9" t="s">
        <v>6</v>
      </c>
      <c r="B7" s="10">
        <v>52022634</v>
      </c>
      <c r="C7" s="10">
        <v>49084172</v>
      </c>
      <c r="D7" s="10">
        <v>44049907</v>
      </c>
      <c r="E7" s="10">
        <v>48451577</v>
      </c>
    </row>
    <row r="8" spans="1:5" ht="15.75" thickBot="1" x14ac:dyDescent="0.3">
      <c r="A8" s="9" t="s">
        <v>7</v>
      </c>
      <c r="B8" s="10">
        <v>30095433</v>
      </c>
      <c r="C8" s="10">
        <v>29809884</v>
      </c>
      <c r="D8" s="10">
        <v>30091488</v>
      </c>
      <c r="E8" s="10">
        <v>31539047</v>
      </c>
    </row>
    <row r="9" spans="1:5" ht="15.75" thickBot="1" x14ac:dyDescent="0.3">
      <c r="A9" s="9" t="s">
        <v>8</v>
      </c>
      <c r="B9" s="10">
        <v>2129000</v>
      </c>
      <c r="C9" s="10">
        <v>2129000</v>
      </c>
      <c r="D9" s="10">
        <v>2129000</v>
      </c>
      <c r="E9" s="10">
        <v>2310000</v>
      </c>
    </row>
    <row r="10" spans="1:5" ht="15.75" thickBot="1" x14ac:dyDescent="0.3">
      <c r="A10" s="9" t="s">
        <v>9</v>
      </c>
      <c r="B10" s="10">
        <v>0</v>
      </c>
      <c r="C10" s="10">
        <v>0</v>
      </c>
      <c r="D10" s="10">
        <v>0</v>
      </c>
      <c r="E10" s="10">
        <v>0</v>
      </c>
    </row>
    <row r="11" spans="1:5" ht="15.75" thickBot="1" x14ac:dyDescent="0.3">
      <c r="A11" s="9" t="s">
        <v>10</v>
      </c>
      <c r="B11" s="10">
        <v>0</v>
      </c>
      <c r="C11" s="10">
        <v>0</v>
      </c>
      <c r="D11" s="10">
        <v>0</v>
      </c>
      <c r="E11" s="10">
        <v>0</v>
      </c>
    </row>
    <row r="12" spans="1:5" ht="15.75" thickBot="1" x14ac:dyDescent="0.3">
      <c r="A12" s="9" t="s">
        <v>11</v>
      </c>
      <c r="B12" s="10">
        <v>98856</v>
      </c>
      <c r="C12" s="10">
        <v>98856</v>
      </c>
      <c r="D12" s="10">
        <v>98856</v>
      </c>
      <c r="E12" s="10">
        <v>95072</v>
      </c>
    </row>
    <row r="13" spans="1:5" ht="15.75" thickBot="1" x14ac:dyDescent="0.3">
      <c r="A13" s="9" t="s">
        <v>12</v>
      </c>
      <c r="B13" s="10">
        <v>0</v>
      </c>
      <c r="C13" s="10">
        <v>0</v>
      </c>
      <c r="D13" s="10">
        <v>0</v>
      </c>
      <c r="E13" s="10">
        <v>0</v>
      </c>
    </row>
    <row r="14" spans="1:5" ht="15.75" thickBot="1" x14ac:dyDescent="0.3">
      <c r="A14" s="9" t="s">
        <v>13</v>
      </c>
      <c r="B14" s="10">
        <v>3778270</v>
      </c>
      <c r="C14" s="10">
        <v>3874672</v>
      </c>
      <c r="D14" s="10">
        <v>3931184</v>
      </c>
      <c r="E14" s="10">
        <v>4120975</v>
      </c>
    </row>
    <row r="15" spans="1:5" ht="15.75" thickBot="1" x14ac:dyDescent="0.3">
      <c r="A15" s="9" t="s">
        <v>14</v>
      </c>
      <c r="B15" s="10">
        <v>2386417</v>
      </c>
      <c r="C15" s="10">
        <v>2261274</v>
      </c>
      <c r="D15" s="10">
        <v>2134565</v>
      </c>
      <c r="E15" s="10">
        <v>2006269</v>
      </c>
    </row>
    <row r="16" spans="1:5" ht="15.75" thickBot="1" x14ac:dyDescent="0.3">
      <c r="A16" s="11" t="s">
        <v>15</v>
      </c>
      <c r="B16" s="21">
        <v>173122066</v>
      </c>
      <c r="C16" s="21">
        <v>175985946</v>
      </c>
      <c r="D16" s="21">
        <v>180829933</v>
      </c>
      <c r="E16" s="21">
        <v>185876342</v>
      </c>
    </row>
    <row r="17" spans="1:5" ht="15.75" thickBot="1" x14ac:dyDescent="0.3">
      <c r="A17" s="9" t="s">
        <v>16</v>
      </c>
      <c r="B17" s="10">
        <v>1664956</v>
      </c>
      <c r="C17" s="10">
        <v>1880800</v>
      </c>
      <c r="D17" s="10">
        <v>2171951</v>
      </c>
      <c r="E17" s="10">
        <v>1387100</v>
      </c>
    </row>
    <row r="18" spans="1:5" ht="15.75" thickBot="1" x14ac:dyDescent="0.3">
      <c r="A18" s="9" t="s">
        <v>17</v>
      </c>
      <c r="B18" s="10">
        <v>28144780</v>
      </c>
      <c r="C18" s="10">
        <v>27931922</v>
      </c>
      <c r="D18" s="10">
        <v>27438158</v>
      </c>
      <c r="E18" s="10">
        <v>27154533</v>
      </c>
    </row>
    <row r="19" spans="1:5" ht="15.75" thickBot="1" x14ac:dyDescent="0.3">
      <c r="A19" s="9" t="s">
        <v>18</v>
      </c>
      <c r="B19" s="10">
        <v>1967957</v>
      </c>
      <c r="C19" s="10">
        <v>2383668</v>
      </c>
      <c r="D19" s="10">
        <v>2042195</v>
      </c>
      <c r="E19" s="10">
        <v>1787632</v>
      </c>
    </row>
    <row r="20" spans="1:5" ht="15.75" thickBot="1" x14ac:dyDescent="0.3">
      <c r="A20" s="13" t="s">
        <v>19</v>
      </c>
      <c r="B20" s="10">
        <v>0</v>
      </c>
      <c r="C20" s="10">
        <v>0</v>
      </c>
      <c r="D20" s="10">
        <v>0</v>
      </c>
      <c r="E20" s="10">
        <v>0</v>
      </c>
    </row>
    <row r="21" spans="1:5" ht="15.75" thickBot="1" x14ac:dyDescent="0.3">
      <c r="A21" s="9" t="s">
        <v>20</v>
      </c>
      <c r="B21" s="10">
        <v>155783</v>
      </c>
      <c r="C21" s="10">
        <v>376950</v>
      </c>
      <c r="D21" s="10">
        <v>437105</v>
      </c>
      <c r="E21" s="10">
        <v>157587</v>
      </c>
    </row>
    <row r="22" spans="1:5" ht="15.75" thickBot="1" x14ac:dyDescent="0.3">
      <c r="A22" s="9" t="s">
        <v>21</v>
      </c>
      <c r="B22" s="10">
        <v>4622004</v>
      </c>
      <c r="C22" s="10">
        <v>4535926</v>
      </c>
      <c r="D22" s="10">
        <v>4418911</v>
      </c>
      <c r="E22" s="10">
        <v>4314719</v>
      </c>
    </row>
    <row r="23" spans="1:5" ht="15.75" thickBot="1" x14ac:dyDescent="0.3">
      <c r="A23" s="14" t="s">
        <v>22</v>
      </c>
      <c r="B23" s="10">
        <v>6693802</v>
      </c>
      <c r="C23" s="10">
        <v>6728429</v>
      </c>
      <c r="D23" s="10">
        <v>6624461</v>
      </c>
      <c r="E23" s="10">
        <v>6520648</v>
      </c>
    </row>
    <row r="24" spans="1:5" ht="15.75" thickBot="1" x14ac:dyDescent="0.3">
      <c r="A24" s="9" t="s">
        <v>23</v>
      </c>
      <c r="B24" s="10">
        <v>0</v>
      </c>
      <c r="C24" s="10">
        <v>0</v>
      </c>
      <c r="D24" s="10">
        <v>0</v>
      </c>
      <c r="E24" s="10">
        <v>0</v>
      </c>
    </row>
    <row r="25" spans="1:5" ht="15.75" thickBot="1" x14ac:dyDescent="0.3">
      <c r="A25" s="9" t="s">
        <v>24</v>
      </c>
      <c r="B25" s="10">
        <v>0</v>
      </c>
      <c r="C25" s="10">
        <v>0</v>
      </c>
      <c r="D25" s="10">
        <v>0</v>
      </c>
      <c r="E25" s="10">
        <v>0</v>
      </c>
    </row>
    <row r="26" spans="1:5" ht="15.75" thickBot="1" x14ac:dyDescent="0.3">
      <c r="A26" s="11" t="s">
        <v>25</v>
      </c>
      <c r="B26" s="21">
        <v>216371348</v>
      </c>
      <c r="C26" s="21">
        <v>219823641</v>
      </c>
      <c r="D26" s="21">
        <v>223962714</v>
      </c>
      <c r="E26" s="21">
        <v>227198561</v>
      </c>
    </row>
    <row r="27" spans="1:5" ht="15.75" thickBot="1" x14ac:dyDescent="0.3">
      <c r="A27" s="7" t="s">
        <v>26</v>
      </c>
      <c r="B27" s="19"/>
      <c r="C27" s="19"/>
      <c r="D27" s="19"/>
      <c r="E27" s="19"/>
    </row>
    <row r="28" spans="1:5" ht="15.75" thickBot="1" x14ac:dyDescent="0.3">
      <c r="A28" s="22" t="s">
        <v>27</v>
      </c>
      <c r="B28" s="23">
        <v>1881725</v>
      </c>
      <c r="C28" s="23">
        <v>1778586</v>
      </c>
      <c r="D28" s="23">
        <v>1787019</v>
      </c>
      <c r="E28" s="23">
        <v>1697144</v>
      </c>
    </row>
    <row r="29" spans="1:5" ht="15.75" thickBot="1" x14ac:dyDescent="0.3">
      <c r="A29" s="24" t="s">
        <v>28</v>
      </c>
      <c r="B29" s="23">
        <v>0</v>
      </c>
      <c r="C29" s="23">
        <v>0</v>
      </c>
      <c r="D29" s="23">
        <v>0</v>
      </c>
      <c r="E29" s="25">
        <v>0</v>
      </c>
    </row>
    <row r="30" spans="1:5" ht="15.75" thickBot="1" x14ac:dyDescent="0.3">
      <c r="A30" s="22" t="s">
        <v>29</v>
      </c>
      <c r="B30" s="23">
        <v>2506301</v>
      </c>
      <c r="C30" s="23">
        <v>2777148</v>
      </c>
      <c r="D30" s="23">
        <v>3383317</v>
      </c>
      <c r="E30" s="26">
        <v>1884846</v>
      </c>
    </row>
    <row r="31" spans="1:5" ht="15.75" thickBot="1" x14ac:dyDescent="0.3">
      <c r="A31" s="22" t="s">
        <v>30</v>
      </c>
      <c r="B31" s="23">
        <v>0</v>
      </c>
      <c r="C31" s="23">
        <v>0</v>
      </c>
      <c r="D31" s="23">
        <v>0</v>
      </c>
      <c r="E31" s="26">
        <v>0</v>
      </c>
    </row>
    <row r="32" spans="1:5" ht="15.75" thickBot="1" x14ac:dyDescent="0.3">
      <c r="A32" s="22" t="s">
        <v>31</v>
      </c>
      <c r="B32" s="23">
        <v>62060111</v>
      </c>
      <c r="C32" s="23">
        <v>62780607</v>
      </c>
      <c r="D32" s="23">
        <v>63851026</v>
      </c>
      <c r="E32" s="26">
        <v>64062737</v>
      </c>
    </row>
    <row r="33" spans="1:5" ht="15.75" thickBot="1" x14ac:dyDescent="0.3">
      <c r="A33" s="22" t="s">
        <v>32</v>
      </c>
      <c r="B33" s="23">
        <v>6757040</v>
      </c>
      <c r="C33" s="23">
        <v>6869554</v>
      </c>
      <c r="D33" s="23">
        <v>7032501</v>
      </c>
      <c r="E33" s="26">
        <v>7716880</v>
      </c>
    </row>
    <row r="34" spans="1:5" ht="15.75" thickBot="1" x14ac:dyDescent="0.3">
      <c r="A34" s="22" t="s">
        <v>33</v>
      </c>
      <c r="B34" s="23">
        <v>3450295</v>
      </c>
      <c r="C34" s="23">
        <v>3587084</v>
      </c>
      <c r="D34" s="23">
        <v>4752716</v>
      </c>
      <c r="E34" s="26">
        <v>2961452</v>
      </c>
    </row>
    <row r="35" spans="1:5" ht="15.75" thickBot="1" x14ac:dyDescent="0.3">
      <c r="A35" s="27" t="s">
        <v>34</v>
      </c>
      <c r="B35" s="28">
        <v>76655472</v>
      </c>
      <c r="C35" s="28">
        <v>77792979</v>
      </c>
      <c r="D35" s="28">
        <v>80806579</v>
      </c>
      <c r="E35" s="29">
        <v>78323059</v>
      </c>
    </row>
    <row r="36" spans="1:5" ht="30.75" thickBot="1" x14ac:dyDescent="0.3">
      <c r="A36" s="22" t="s">
        <v>35</v>
      </c>
      <c r="B36" s="23">
        <v>16379311</v>
      </c>
      <c r="C36" s="23">
        <v>14830720</v>
      </c>
      <c r="D36" s="23">
        <v>15529312</v>
      </c>
      <c r="E36" s="26">
        <v>19198550</v>
      </c>
    </row>
    <row r="37" spans="1:5" ht="15.75" thickBot="1" x14ac:dyDescent="0.3">
      <c r="A37" s="22" t="s">
        <v>36</v>
      </c>
      <c r="B37" s="23">
        <v>766458</v>
      </c>
      <c r="C37" s="23">
        <v>742426</v>
      </c>
      <c r="D37" s="23">
        <v>952054</v>
      </c>
      <c r="E37" s="26">
        <v>945889</v>
      </c>
    </row>
    <row r="38" spans="1:5" ht="15.75" thickBot="1" x14ac:dyDescent="0.3">
      <c r="A38" s="22" t="s">
        <v>37</v>
      </c>
      <c r="B38" s="23">
        <v>7835</v>
      </c>
      <c r="C38" s="23">
        <v>7778</v>
      </c>
      <c r="D38" s="23">
        <v>8787</v>
      </c>
      <c r="E38" s="26">
        <v>7948</v>
      </c>
    </row>
    <row r="39" spans="1:5" ht="15.75" thickBot="1" x14ac:dyDescent="0.3">
      <c r="A39" s="22" t="s">
        <v>38</v>
      </c>
      <c r="B39" s="23">
        <v>0</v>
      </c>
      <c r="C39" s="23">
        <v>0</v>
      </c>
      <c r="D39" s="23">
        <v>0</v>
      </c>
      <c r="E39" s="26">
        <v>0</v>
      </c>
    </row>
    <row r="40" spans="1:5" ht="15.75" thickBot="1" x14ac:dyDescent="0.3">
      <c r="A40" s="22" t="s">
        <v>39</v>
      </c>
      <c r="B40" s="23">
        <v>5846012</v>
      </c>
      <c r="C40" s="23">
        <v>6071603</v>
      </c>
      <c r="D40" s="23">
        <v>5163419</v>
      </c>
      <c r="E40" s="26">
        <v>4178719</v>
      </c>
    </row>
    <row r="41" spans="1:5" ht="15.75" thickBot="1" x14ac:dyDescent="0.3">
      <c r="A41" s="27" t="s">
        <v>50</v>
      </c>
      <c r="B41" s="29">
        <v>99655088</v>
      </c>
      <c r="C41" s="29">
        <v>99445506</v>
      </c>
      <c r="D41" s="29">
        <v>102460151</v>
      </c>
      <c r="E41" s="29">
        <v>102654165</v>
      </c>
    </row>
    <row r="42" spans="1:5" ht="15.75" thickBot="1" x14ac:dyDescent="0.3">
      <c r="A42" s="22" t="s">
        <v>40</v>
      </c>
      <c r="B42" s="26">
        <v>3000000</v>
      </c>
      <c r="C42" s="26">
        <v>3000000</v>
      </c>
      <c r="D42" s="26">
        <v>3000000</v>
      </c>
      <c r="E42" s="26">
        <v>3000000</v>
      </c>
    </row>
    <row r="43" spans="1:5" ht="15.75" thickBot="1" x14ac:dyDescent="0.3">
      <c r="A43" s="22" t="s">
        <v>41</v>
      </c>
      <c r="B43" s="26">
        <v>51723420</v>
      </c>
      <c r="C43" s="26">
        <v>53940328</v>
      </c>
      <c r="D43" s="26">
        <v>53498895</v>
      </c>
      <c r="E43" s="26">
        <v>57936479</v>
      </c>
    </row>
    <row r="44" spans="1:5" ht="15.75" thickBot="1" x14ac:dyDescent="0.3">
      <c r="A44" s="22" t="s">
        <v>42</v>
      </c>
      <c r="B44" s="26">
        <v>412608</v>
      </c>
      <c r="C44" s="26">
        <v>421191</v>
      </c>
      <c r="D44" s="26">
        <v>429774</v>
      </c>
      <c r="E44" s="26">
        <v>416538</v>
      </c>
    </row>
    <row r="45" spans="1:5" ht="15.75" thickBot="1" x14ac:dyDescent="0.3">
      <c r="A45" s="22" t="s">
        <v>43</v>
      </c>
      <c r="B45" s="26">
        <v>0</v>
      </c>
      <c r="C45" s="26">
        <v>0</v>
      </c>
      <c r="D45" s="26">
        <v>0</v>
      </c>
      <c r="E45" s="26">
        <v>0</v>
      </c>
    </row>
    <row r="46" spans="1:5" ht="15.75" thickBot="1" x14ac:dyDescent="0.3">
      <c r="A46" s="22" t="s">
        <v>44</v>
      </c>
      <c r="B46" s="26">
        <v>100000</v>
      </c>
      <c r="C46" s="26">
        <v>100000</v>
      </c>
      <c r="D46" s="26">
        <v>100000</v>
      </c>
      <c r="E46" s="26">
        <v>100000</v>
      </c>
    </row>
    <row r="47" spans="1:5" ht="15.75" thickBot="1" x14ac:dyDescent="0.3">
      <c r="A47" s="22" t="s">
        <v>45</v>
      </c>
      <c r="B47" s="26">
        <v>0</v>
      </c>
      <c r="C47" s="26">
        <v>0</v>
      </c>
      <c r="D47" s="26">
        <v>0</v>
      </c>
      <c r="E47" s="26">
        <v>0</v>
      </c>
    </row>
    <row r="48" spans="1:5" ht="15.75" thickBot="1" x14ac:dyDescent="0.3">
      <c r="A48" s="22" t="s">
        <v>46</v>
      </c>
      <c r="B48" s="26">
        <v>0</v>
      </c>
      <c r="C48" s="26">
        <v>0</v>
      </c>
      <c r="D48" s="26">
        <v>0</v>
      </c>
      <c r="E48" s="26">
        <v>0</v>
      </c>
    </row>
    <row r="49" spans="1:5" ht="15.75" thickBot="1" x14ac:dyDescent="0.3">
      <c r="A49" s="22" t="s">
        <v>47</v>
      </c>
      <c r="B49" s="26">
        <v>59654</v>
      </c>
      <c r="C49" s="26">
        <v>73843</v>
      </c>
      <c r="D49" s="26">
        <v>84650</v>
      </c>
      <c r="E49" s="26">
        <v>-132494</v>
      </c>
    </row>
    <row r="50" spans="1:5" ht="15.75" thickBot="1" x14ac:dyDescent="0.3">
      <c r="A50" s="24" t="s">
        <v>48</v>
      </c>
      <c r="B50" s="26">
        <v>61583905</v>
      </c>
      <c r="C50" s="26">
        <v>63020293</v>
      </c>
      <c r="D50" s="26">
        <v>64577570</v>
      </c>
      <c r="E50" s="26">
        <v>63290228</v>
      </c>
    </row>
    <row r="51" spans="1:5" ht="15.75" thickBot="1" x14ac:dyDescent="0.3">
      <c r="A51" s="27" t="s">
        <v>49</v>
      </c>
      <c r="B51" s="29">
        <v>116716257</v>
      </c>
      <c r="C51" s="29">
        <v>120378136</v>
      </c>
      <c r="D51" s="29">
        <v>121502563</v>
      </c>
      <c r="E51" s="29">
        <v>124544397</v>
      </c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8617-D6CB-4C3D-B4EE-09039DD9D9BC}">
  <dimension ref="A1:E51"/>
  <sheetViews>
    <sheetView workbookViewId="0">
      <selection activeCell="F1" sqref="F1"/>
    </sheetView>
  </sheetViews>
  <sheetFormatPr defaultRowHeight="15" x14ac:dyDescent="0.25"/>
  <cols>
    <col min="1" max="1" width="68.140625" customWidth="1"/>
    <col min="2" max="2" width="16.28515625" customWidth="1"/>
    <col min="3" max="3" width="16" customWidth="1"/>
    <col min="4" max="4" width="16.5703125" customWidth="1"/>
    <col min="5" max="5" width="16.42578125" customWidth="1"/>
  </cols>
  <sheetData>
    <row r="1" spans="1:5" ht="16.5" thickBot="1" x14ac:dyDescent="0.3">
      <c r="A1" s="1" t="s">
        <v>56</v>
      </c>
      <c r="B1" s="2"/>
    </row>
    <row r="2" spans="1:5" ht="15.75" thickBot="1" x14ac:dyDescent="0.3">
      <c r="A2" s="5" t="s">
        <v>1</v>
      </c>
      <c r="B2" s="6" t="s">
        <v>51</v>
      </c>
      <c r="C2" s="6" t="s">
        <v>52</v>
      </c>
      <c r="D2" s="6" t="s">
        <v>53</v>
      </c>
      <c r="E2" s="6" t="s">
        <v>54</v>
      </c>
    </row>
    <row r="3" spans="1:5" ht="15.75" thickBot="1" x14ac:dyDescent="0.3">
      <c r="A3" s="7" t="s">
        <v>2</v>
      </c>
      <c r="B3" s="8"/>
      <c r="C3" s="8"/>
      <c r="D3" s="8"/>
      <c r="E3" s="8"/>
    </row>
    <row r="4" spans="1:5" ht="15.75" thickBot="1" x14ac:dyDescent="0.3">
      <c r="A4" s="9" t="s">
        <v>3</v>
      </c>
      <c r="B4" s="10">
        <v>29884086.149999999</v>
      </c>
      <c r="C4" s="10">
        <v>28358572.539999999</v>
      </c>
      <c r="D4" s="10">
        <v>35306491.259999998</v>
      </c>
      <c r="E4" s="10">
        <v>34780212.049999997</v>
      </c>
    </row>
    <row r="5" spans="1:5" ht="15.75" thickBot="1" x14ac:dyDescent="0.3">
      <c r="A5" s="9" t="s">
        <v>4</v>
      </c>
      <c r="B5" s="10">
        <v>24463593.59</v>
      </c>
      <c r="C5" s="10">
        <v>21928291.59</v>
      </c>
      <c r="D5" s="10">
        <v>21585697.59</v>
      </c>
      <c r="E5" s="10">
        <v>21930515.59</v>
      </c>
    </row>
    <row r="6" spans="1:5" ht="15.75" thickBot="1" x14ac:dyDescent="0.3">
      <c r="A6" s="9" t="s">
        <v>5</v>
      </c>
      <c r="B6" s="10">
        <v>1605205</v>
      </c>
      <c r="C6" s="10">
        <v>1692876</v>
      </c>
      <c r="D6" s="10">
        <v>1695000</v>
      </c>
      <c r="E6" s="10">
        <v>1678657</v>
      </c>
    </row>
    <row r="7" spans="1:5" ht="15.75" thickBot="1" x14ac:dyDescent="0.3">
      <c r="A7" s="9" t="s">
        <v>6</v>
      </c>
      <c r="B7" s="10">
        <v>12168161</v>
      </c>
      <c r="C7" s="10">
        <v>12167913</v>
      </c>
      <c r="D7" s="10">
        <v>12167913</v>
      </c>
      <c r="E7" s="10">
        <v>12122147</v>
      </c>
    </row>
    <row r="8" spans="1:5" ht="15.75" thickBot="1" x14ac:dyDescent="0.3">
      <c r="A8" s="9" t="s">
        <v>7</v>
      </c>
      <c r="B8" s="10">
        <v>0</v>
      </c>
      <c r="C8" s="10">
        <v>0</v>
      </c>
      <c r="D8" s="10">
        <v>0</v>
      </c>
      <c r="E8" s="10">
        <v>0</v>
      </c>
    </row>
    <row r="9" spans="1:5" ht="15.75" thickBot="1" x14ac:dyDescent="0.3">
      <c r="A9" s="9" t="s">
        <v>8</v>
      </c>
      <c r="B9" s="10">
        <v>0</v>
      </c>
      <c r="C9" s="10">
        <v>0</v>
      </c>
      <c r="D9" s="10">
        <v>0</v>
      </c>
      <c r="E9" s="10">
        <v>0</v>
      </c>
    </row>
    <row r="10" spans="1:5" ht="15.75" thickBot="1" x14ac:dyDescent="0.3">
      <c r="A10" s="9" t="s">
        <v>9</v>
      </c>
      <c r="B10" s="10">
        <v>1678279.85</v>
      </c>
      <c r="C10" s="10">
        <v>1678279.85</v>
      </c>
      <c r="D10" s="10">
        <v>1678279.85</v>
      </c>
      <c r="E10" s="10">
        <v>1678279.85</v>
      </c>
    </row>
    <row r="11" spans="1:5" ht="15.75" thickBot="1" x14ac:dyDescent="0.3">
      <c r="A11" s="9" t="s">
        <v>10</v>
      </c>
      <c r="B11" s="10">
        <v>0</v>
      </c>
      <c r="C11" s="10">
        <v>0</v>
      </c>
      <c r="D11" s="10">
        <v>0</v>
      </c>
      <c r="E11" s="10">
        <v>0</v>
      </c>
    </row>
    <row r="12" spans="1:5" ht="15.75" thickBot="1" x14ac:dyDescent="0.3">
      <c r="A12" s="9" t="s">
        <v>11</v>
      </c>
      <c r="B12" s="10">
        <v>0</v>
      </c>
      <c r="C12" s="10">
        <v>0</v>
      </c>
      <c r="D12" s="10">
        <v>0</v>
      </c>
      <c r="E12" s="10">
        <v>0</v>
      </c>
    </row>
    <row r="13" spans="1:5" ht="15.75" thickBot="1" x14ac:dyDescent="0.3">
      <c r="A13" s="9" t="s">
        <v>12</v>
      </c>
      <c r="B13" s="10">
        <v>0</v>
      </c>
      <c r="C13" s="10">
        <v>0</v>
      </c>
      <c r="D13" s="10">
        <v>0</v>
      </c>
      <c r="E13" s="10">
        <v>0</v>
      </c>
    </row>
    <row r="14" spans="1:5" ht="15.75" thickBot="1" x14ac:dyDescent="0.3">
      <c r="A14" s="9" t="s">
        <v>13</v>
      </c>
      <c r="B14" s="10">
        <v>0</v>
      </c>
      <c r="C14" s="10">
        <v>0</v>
      </c>
      <c r="D14" s="10">
        <v>0</v>
      </c>
      <c r="E14" s="10">
        <v>0</v>
      </c>
    </row>
    <row r="15" spans="1:5" ht="15.75" thickBot="1" x14ac:dyDescent="0.3">
      <c r="A15" s="9" t="s">
        <v>14</v>
      </c>
      <c r="B15" s="10">
        <v>0</v>
      </c>
      <c r="C15" s="10">
        <v>0</v>
      </c>
      <c r="D15" s="10">
        <v>0</v>
      </c>
      <c r="E15" s="10">
        <v>0</v>
      </c>
    </row>
    <row r="16" spans="1:5" ht="15.75" thickBot="1" x14ac:dyDescent="0.3">
      <c r="A16" s="11" t="s">
        <v>15</v>
      </c>
      <c r="B16" s="21">
        <v>69799325.590000004</v>
      </c>
      <c r="C16" s="21">
        <v>65825932.980000004</v>
      </c>
      <c r="D16" s="21">
        <v>72433381.700000003</v>
      </c>
      <c r="E16" s="21">
        <v>72189811.49000001</v>
      </c>
    </row>
    <row r="17" spans="1:5" ht="15.75" thickBot="1" x14ac:dyDescent="0.3">
      <c r="A17" s="9" t="s">
        <v>16</v>
      </c>
      <c r="B17" s="10">
        <v>4609587.04</v>
      </c>
      <c r="C17" s="10">
        <v>3689253.04</v>
      </c>
      <c r="D17" s="10">
        <v>6931383.04</v>
      </c>
      <c r="E17" s="10">
        <v>4562672</v>
      </c>
    </row>
    <row r="18" spans="1:5" ht="15.75" thickBot="1" x14ac:dyDescent="0.3">
      <c r="A18" s="9" t="s">
        <v>17</v>
      </c>
      <c r="B18" s="10">
        <v>3790705.26</v>
      </c>
      <c r="C18" s="10">
        <v>4943433.4399999995</v>
      </c>
      <c r="D18" s="10">
        <v>3021190.39</v>
      </c>
      <c r="E18" s="10">
        <v>4377845.41</v>
      </c>
    </row>
    <row r="19" spans="1:5" ht="15.75" thickBot="1" x14ac:dyDescent="0.3">
      <c r="A19" s="9" t="s">
        <v>18</v>
      </c>
      <c r="B19" s="10">
        <v>11544306</v>
      </c>
      <c r="C19" s="10">
        <v>12685323</v>
      </c>
      <c r="D19" s="10">
        <v>14136415</v>
      </c>
      <c r="E19" s="10">
        <v>12133393</v>
      </c>
    </row>
    <row r="20" spans="1:5" ht="15.75" thickBot="1" x14ac:dyDescent="0.3">
      <c r="A20" s="13" t="s">
        <v>19</v>
      </c>
      <c r="B20" s="10">
        <v>2719042</v>
      </c>
      <c r="C20" s="10">
        <v>2483227</v>
      </c>
      <c r="D20" s="10">
        <v>1266149</v>
      </c>
      <c r="E20" s="10">
        <v>3497826</v>
      </c>
    </row>
    <row r="21" spans="1:5" ht="15.75" thickBot="1" x14ac:dyDescent="0.3">
      <c r="A21" s="9" t="s">
        <v>20</v>
      </c>
      <c r="B21" s="10">
        <v>934558.2</v>
      </c>
      <c r="C21" s="10">
        <v>2727774.61</v>
      </c>
      <c r="D21" s="10">
        <v>2146758.7199999997</v>
      </c>
      <c r="E21" s="10">
        <v>1607508.29</v>
      </c>
    </row>
    <row r="22" spans="1:5" ht="15.75" thickBot="1" x14ac:dyDescent="0.3">
      <c r="A22" s="9" t="s">
        <v>21</v>
      </c>
      <c r="B22" s="10">
        <v>18515303.789999999</v>
      </c>
      <c r="C22" s="10">
        <v>21053769.640000001</v>
      </c>
      <c r="D22" s="10">
        <v>24065125.120000001</v>
      </c>
      <c r="E22" s="10">
        <v>26798358.219999999</v>
      </c>
    </row>
    <row r="23" spans="1:5" ht="15.75" thickBot="1" x14ac:dyDescent="0.3">
      <c r="A23" s="14" t="s">
        <v>22</v>
      </c>
      <c r="B23" s="10">
        <v>23180751.880000003</v>
      </c>
      <c r="C23" s="10">
        <v>23108357.800000001</v>
      </c>
      <c r="D23" s="10">
        <v>23104079.300000001</v>
      </c>
      <c r="E23" s="10">
        <v>23676103.100000001</v>
      </c>
    </row>
    <row r="24" spans="1:5" ht="15.75" thickBot="1" x14ac:dyDescent="0.3">
      <c r="A24" s="9" t="s">
        <v>23</v>
      </c>
      <c r="B24" s="10">
        <v>788947.24</v>
      </c>
      <c r="C24" s="10">
        <v>778139.24</v>
      </c>
      <c r="D24" s="10">
        <v>1318560.24</v>
      </c>
      <c r="E24" s="10">
        <v>1311292.24</v>
      </c>
    </row>
    <row r="25" spans="1:5" ht="15.75" thickBot="1" x14ac:dyDescent="0.3">
      <c r="A25" s="9" t="s">
        <v>24</v>
      </c>
      <c r="B25" s="10">
        <v>2995056.53</v>
      </c>
      <c r="C25" s="10">
        <v>2988556.53</v>
      </c>
      <c r="D25" s="10">
        <v>3172659.53</v>
      </c>
      <c r="E25" s="10">
        <v>359929.20999999996</v>
      </c>
    </row>
    <row r="26" spans="1:5" ht="15.75" thickBot="1" x14ac:dyDescent="0.3">
      <c r="A26" s="11" t="s">
        <v>25</v>
      </c>
      <c r="B26" s="21">
        <v>138877583.53000003</v>
      </c>
      <c r="C26" s="21">
        <v>140283767.28000003</v>
      </c>
      <c r="D26" s="21">
        <v>151595702.04000002</v>
      </c>
      <c r="E26" s="21">
        <v>150514738.96000004</v>
      </c>
    </row>
    <row r="27" spans="1:5" ht="15.75" thickBot="1" x14ac:dyDescent="0.3">
      <c r="A27" s="7" t="s">
        <v>26</v>
      </c>
      <c r="B27" s="30"/>
      <c r="C27" s="30"/>
      <c r="D27" s="30"/>
      <c r="E27" s="30"/>
    </row>
    <row r="28" spans="1:5" ht="15.75" thickBot="1" x14ac:dyDescent="0.3">
      <c r="A28" s="9" t="s">
        <v>27</v>
      </c>
      <c r="B28" s="10">
        <v>21479611.41</v>
      </c>
      <c r="C28" s="10">
        <v>20742290.079999998</v>
      </c>
      <c r="D28" s="10">
        <v>23126816.559999999</v>
      </c>
      <c r="E28" s="10">
        <v>21199277.98</v>
      </c>
    </row>
    <row r="29" spans="1:5" ht="15.75" thickBot="1" x14ac:dyDescent="0.3">
      <c r="A29" s="16" t="s">
        <v>28</v>
      </c>
      <c r="B29" s="10">
        <v>0</v>
      </c>
      <c r="C29" s="10">
        <v>0</v>
      </c>
      <c r="D29" s="10">
        <v>0</v>
      </c>
      <c r="E29" s="10">
        <v>0</v>
      </c>
    </row>
    <row r="30" spans="1:5" ht="15.75" thickBot="1" x14ac:dyDescent="0.3">
      <c r="A30" s="9" t="s">
        <v>29</v>
      </c>
      <c r="B30" s="10">
        <v>5369047.46</v>
      </c>
      <c r="C30" s="10">
        <v>5415186.8700000001</v>
      </c>
      <c r="D30" s="10">
        <v>5080744.95</v>
      </c>
      <c r="E30" s="10">
        <v>5861807.46</v>
      </c>
    </row>
    <row r="31" spans="1:5" ht="15.75" thickBot="1" x14ac:dyDescent="0.3">
      <c r="A31" s="9" t="s">
        <v>30</v>
      </c>
      <c r="B31" s="10">
        <v>0</v>
      </c>
      <c r="C31" s="10">
        <v>0</v>
      </c>
      <c r="D31" s="10">
        <v>0</v>
      </c>
      <c r="E31" s="10">
        <v>0</v>
      </c>
    </row>
    <row r="32" spans="1:5" ht="15.75" thickBot="1" x14ac:dyDescent="0.3">
      <c r="A32" s="9" t="s">
        <v>31</v>
      </c>
      <c r="B32" s="10">
        <v>0</v>
      </c>
      <c r="C32" s="10">
        <v>0</v>
      </c>
      <c r="D32" s="10">
        <v>0</v>
      </c>
      <c r="E32" s="10">
        <v>0</v>
      </c>
    </row>
    <row r="33" spans="1:5" ht="15.75" thickBot="1" x14ac:dyDescent="0.3">
      <c r="A33" s="9" t="s">
        <v>32</v>
      </c>
      <c r="B33" s="10">
        <v>0</v>
      </c>
      <c r="C33" s="10">
        <v>0</v>
      </c>
      <c r="D33" s="10">
        <v>0</v>
      </c>
      <c r="E33" s="10">
        <v>0</v>
      </c>
    </row>
    <row r="34" spans="1:5" ht="15.75" thickBot="1" x14ac:dyDescent="0.3">
      <c r="A34" s="9" t="s">
        <v>33</v>
      </c>
      <c r="B34" s="10">
        <v>104955.34</v>
      </c>
      <c r="C34" s="10">
        <v>415727.54</v>
      </c>
      <c r="D34" s="10">
        <v>1102604.57</v>
      </c>
      <c r="E34" s="10">
        <v>1091063.3</v>
      </c>
    </row>
    <row r="35" spans="1:5" ht="15.75" thickBot="1" x14ac:dyDescent="0.3">
      <c r="A35" s="11" t="s">
        <v>34</v>
      </c>
      <c r="B35" s="21">
        <v>26953614.210000001</v>
      </c>
      <c r="C35" s="21">
        <v>26573204.490000002</v>
      </c>
      <c r="D35" s="21">
        <v>29310166.079999998</v>
      </c>
      <c r="E35" s="21">
        <v>28152148.740000002</v>
      </c>
    </row>
    <row r="36" spans="1:5" ht="30.75" thickBot="1" x14ac:dyDescent="0.3">
      <c r="A36" s="9" t="s">
        <v>35</v>
      </c>
      <c r="B36" s="10">
        <v>9275090.5399999991</v>
      </c>
      <c r="C36" s="10">
        <v>7537953.96</v>
      </c>
      <c r="D36" s="10">
        <v>13633387.41</v>
      </c>
      <c r="E36" s="10">
        <v>14909807.77</v>
      </c>
    </row>
    <row r="37" spans="1:5" ht="15.75" thickBot="1" x14ac:dyDescent="0.3">
      <c r="A37" s="9" t="s">
        <v>36</v>
      </c>
      <c r="B37" s="10">
        <v>7413569.4499999993</v>
      </c>
      <c r="C37" s="10">
        <v>6773848.1799999997</v>
      </c>
      <c r="D37" s="10">
        <v>6615711.7300000004</v>
      </c>
      <c r="E37" s="10">
        <v>6131940.3799999999</v>
      </c>
    </row>
    <row r="38" spans="1:5" ht="15.75" thickBot="1" x14ac:dyDescent="0.3">
      <c r="A38" s="9" t="s">
        <v>37</v>
      </c>
      <c r="B38" s="10">
        <v>803816</v>
      </c>
      <c r="C38" s="10">
        <v>611268</v>
      </c>
      <c r="D38" s="10">
        <v>343581</v>
      </c>
      <c r="E38" s="10">
        <v>505853</v>
      </c>
    </row>
    <row r="39" spans="1:5" ht="15.75" thickBot="1" x14ac:dyDescent="0.3">
      <c r="A39" s="9" t="s">
        <v>38</v>
      </c>
      <c r="B39" s="10">
        <v>2950939</v>
      </c>
      <c r="C39" s="10">
        <v>3084886</v>
      </c>
      <c r="D39" s="10">
        <v>2710674</v>
      </c>
      <c r="E39" s="10">
        <v>2352957</v>
      </c>
    </row>
    <row r="40" spans="1:5" ht="15.75" thickBot="1" x14ac:dyDescent="0.3">
      <c r="A40" s="9" t="s">
        <v>39</v>
      </c>
      <c r="B40" s="10">
        <v>11755701.65</v>
      </c>
      <c r="C40" s="10">
        <v>16107635.800000001</v>
      </c>
      <c r="D40" s="10">
        <v>17435366.259999998</v>
      </c>
      <c r="E40" s="10">
        <v>18219756.289999999</v>
      </c>
    </row>
    <row r="41" spans="1:5" ht="15.75" thickBot="1" x14ac:dyDescent="0.3">
      <c r="A41" s="11" t="s">
        <v>50</v>
      </c>
      <c r="B41" s="21">
        <v>59152730.849999994</v>
      </c>
      <c r="C41" s="21">
        <v>60688796.43</v>
      </c>
      <c r="D41" s="21">
        <v>70048886.480000004</v>
      </c>
      <c r="E41" s="21">
        <v>70272463.180000007</v>
      </c>
    </row>
    <row r="42" spans="1:5" ht="15.75" thickBot="1" x14ac:dyDescent="0.3">
      <c r="A42" s="9" t="s">
        <v>40</v>
      </c>
      <c r="B42" s="10">
        <v>22120586</v>
      </c>
      <c r="C42" s="10">
        <v>22120586</v>
      </c>
      <c r="D42" s="10">
        <v>22120586</v>
      </c>
      <c r="E42" s="10">
        <v>22120586</v>
      </c>
    </row>
    <row r="43" spans="1:5" ht="15.75" thickBot="1" x14ac:dyDescent="0.3">
      <c r="A43" s="9" t="s">
        <v>41</v>
      </c>
      <c r="B43" s="10">
        <v>17862196.640000001</v>
      </c>
      <c r="C43" s="10">
        <v>19074194.810000002</v>
      </c>
      <c r="D43" s="10">
        <v>18925416.52</v>
      </c>
      <c r="E43" s="10">
        <v>18070374.739999998</v>
      </c>
    </row>
    <row r="44" spans="1:5" ht="15.75" thickBot="1" x14ac:dyDescent="0.3">
      <c r="A44" s="9" t="s">
        <v>42</v>
      </c>
      <c r="B44" s="10">
        <v>0</v>
      </c>
      <c r="C44" s="10">
        <v>0</v>
      </c>
      <c r="D44" s="10">
        <v>0</v>
      </c>
      <c r="E44" s="10">
        <v>0</v>
      </c>
    </row>
    <row r="45" spans="1:5" ht="15.75" thickBot="1" x14ac:dyDescent="0.3">
      <c r="A45" s="9" t="s">
        <v>43</v>
      </c>
      <c r="B45" s="10">
        <v>1107225</v>
      </c>
      <c r="C45" s="10">
        <v>1107225</v>
      </c>
      <c r="D45" s="10">
        <v>1107225</v>
      </c>
      <c r="E45" s="10">
        <v>1107225</v>
      </c>
    </row>
    <row r="46" spans="1:5" ht="15.75" thickBot="1" x14ac:dyDescent="0.3">
      <c r="A46" s="9" t="s">
        <v>44</v>
      </c>
      <c r="B46" s="10">
        <v>6000000</v>
      </c>
      <c r="C46" s="10">
        <v>6300000</v>
      </c>
      <c r="D46" s="10">
        <v>6300000</v>
      </c>
      <c r="E46" s="10">
        <v>6300000</v>
      </c>
    </row>
    <row r="47" spans="1:5" ht="15.75" thickBot="1" x14ac:dyDescent="0.3">
      <c r="A47" s="9" t="s">
        <v>45</v>
      </c>
      <c r="B47" s="10">
        <v>7767956.04</v>
      </c>
      <c r="C47" s="10">
        <v>7767956.04</v>
      </c>
      <c r="D47" s="10">
        <v>7767956.04</v>
      </c>
      <c r="E47" s="10">
        <v>7767956.04</v>
      </c>
    </row>
    <row r="48" spans="1:5" ht="15.75" thickBot="1" x14ac:dyDescent="0.3">
      <c r="A48" s="9" t="s">
        <v>46</v>
      </c>
      <c r="B48" s="10">
        <v>0</v>
      </c>
      <c r="C48" s="10">
        <v>0</v>
      </c>
      <c r="D48" s="10">
        <v>0</v>
      </c>
      <c r="E48" s="10">
        <v>0</v>
      </c>
    </row>
    <row r="49" spans="1:5" ht="15.75" thickBot="1" x14ac:dyDescent="0.3">
      <c r="A49" s="9" t="s">
        <v>47</v>
      </c>
      <c r="B49" s="10">
        <v>49849</v>
      </c>
      <c r="C49" s="10">
        <v>90270</v>
      </c>
      <c r="D49" s="10">
        <v>372321</v>
      </c>
      <c r="E49" s="10">
        <v>-128542</v>
      </c>
    </row>
    <row r="50" spans="1:5" ht="15.75" thickBot="1" x14ac:dyDescent="0.3">
      <c r="A50" s="16" t="s">
        <v>48</v>
      </c>
      <c r="B50" s="10">
        <v>24817039</v>
      </c>
      <c r="C50" s="10">
        <v>23134739</v>
      </c>
      <c r="D50" s="10">
        <v>24953311</v>
      </c>
      <c r="E50" s="10">
        <v>25004676</v>
      </c>
    </row>
    <row r="51" spans="1:5" ht="15.75" thickBot="1" x14ac:dyDescent="0.3">
      <c r="A51" s="11" t="s">
        <v>49</v>
      </c>
      <c r="B51" s="21">
        <v>79724851.680000007</v>
      </c>
      <c r="C51" s="21">
        <v>79594970.849999994</v>
      </c>
      <c r="D51" s="21">
        <v>81546815.560000002</v>
      </c>
      <c r="E51" s="21">
        <v>80242275.780000001</v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2DF11-5F1D-4CBE-859D-F54C79425806}">
  <dimension ref="A1:Z36"/>
  <sheetViews>
    <sheetView workbookViewId="0">
      <selection activeCell="H1" sqref="H1"/>
    </sheetView>
  </sheetViews>
  <sheetFormatPr defaultRowHeight="15" x14ac:dyDescent="0.25"/>
  <cols>
    <col min="1" max="1" width="9.140625" style="31"/>
    <col min="2" max="2" width="48" style="31" customWidth="1"/>
    <col min="3" max="3" width="14.85546875" style="31" customWidth="1"/>
    <col min="4" max="4" width="12.140625" style="31" customWidth="1"/>
    <col min="5" max="5" width="13.42578125" style="31" customWidth="1"/>
    <col min="6" max="6" width="12.7109375" style="31" customWidth="1"/>
    <col min="7" max="7" width="15.42578125" style="31" customWidth="1"/>
    <col min="8" max="8" width="12.28515625" style="31" customWidth="1"/>
    <col min="9" max="9" width="16.140625" style="31" customWidth="1"/>
    <col min="10" max="10" width="14.28515625" style="31" customWidth="1"/>
    <col min="11" max="11" width="12.5703125" style="31" customWidth="1"/>
    <col min="12" max="12" width="21.85546875" style="31" customWidth="1"/>
    <col min="13" max="13" width="13.28515625" style="31" customWidth="1"/>
    <col min="14" max="14" width="16" style="31" customWidth="1"/>
    <col min="15" max="15" width="10.7109375" style="31" customWidth="1"/>
    <col min="16" max="16" width="15.5703125" style="31" customWidth="1"/>
    <col min="17" max="17" width="14.7109375" style="31" customWidth="1"/>
    <col min="18" max="18" width="11.42578125" style="31" customWidth="1"/>
    <col min="19" max="19" width="13.7109375" style="31" customWidth="1"/>
    <col min="20" max="20" width="12.140625" style="31" customWidth="1"/>
    <col min="21" max="21" width="13.140625" style="31" customWidth="1"/>
    <col min="22" max="22" width="12.28515625" style="31" customWidth="1"/>
    <col min="23" max="23" width="13.7109375" style="31" customWidth="1"/>
    <col min="24" max="24" width="16.7109375" style="31" customWidth="1"/>
    <col min="25" max="25" width="14" style="31" bestFit="1" customWidth="1"/>
    <col min="26" max="26" width="15" style="31" bestFit="1" customWidth="1"/>
    <col min="27" max="16384" width="9.140625" style="31"/>
  </cols>
  <sheetData>
    <row r="1" spans="1:26" ht="25.5" x14ac:dyDescent="0.35">
      <c r="A1" s="83" t="s">
        <v>109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6" ht="15.75" thickBot="1" x14ac:dyDescent="0.3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26" s="84" customFormat="1" ht="44.25" thickBot="1" x14ac:dyDescent="0.3">
      <c r="A3" s="32" t="s">
        <v>57</v>
      </c>
      <c r="B3" s="33" t="s">
        <v>58</v>
      </c>
      <c r="C3" s="34" t="s">
        <v>59</v>
      </c>
      <c r="D3" s="35" t="s">
        <v>60</v>
      </c>
      <c r="E3" s="34" t="s">
        <v>61</v>
      </c>
      <c r="F3" s="36" t="s">
        <v>62</v>
      </c>
      <c r="G3" s="37" t="s">
        <v>63</v>
      </c>
      <c r="H3" s="36" t="s">
        <v>65</v>
      </c>
      <c r="I3" s="37" t="s">
        <v>114</v>
      </c>
      <c r="J3" s="36" t="s">
        <v>115</v>
      </c>
      <c r="K3" s="37" t="s">
        <v>116</v>
      </c>
      <c r="L3" s="36" t="s">
        <v>66</v>
      </c>
      <c r="M3" s="37" t="s">
        <v>67</v>
      </c>
      <c r="N3" s="38" t="s">
        <v>68</v>
      </c>
      <c r="O3" s="36" t="s">
        <v>69</v>
      </c>
      <c r="P3" s="39" t="s">
        <v>70</v>
      </c>
      <c r="Q3" s="37" t="s">
        <v>71</v>
      </c>
      <c r="R3" s="36" t="s">
        <v>72</v>
      </c>
      <c r="S3" s="37" t="s">
        <v>73</v>
      </c>
      <c r="T3" s="36" t="s">
        <v>74</v>
      </c>
      <c r="U3" s="37" t="s">
        <v>64</v>
      </c>
      <c r="V3" s="36" t="s">
        <v>75</v>
      </c>
      <c r="W3" s="37" t="s">
        <v>76</v>
      </c>
      <c r="X3" s="33" t="s">
        <v>77</v>
      </c>
      <c r="Y3" s="97" t="s">
        <v>73</v>
      </c>
      <c r="Z3" s="98" t="s">
        <v>78</v>
      </c>
    </row>
    <row r="4" spans="1:26" x14ac:dyDescent="0.25">
      <c r="A4" s="40">
        <v>1</v>
      </c>
      <c r="B4" s="41" t="s">
        <v>79</v>
      </c>
      <c r="C4" s="85">
        <v>1295787.8399999999</v>
      </c>
      <c r="D4" s="88">
        <v>2182790.08</v>
      </c>
      <c r="E4" s="85">
        <v>1129890.56</v>
      </c>
      <c r="F4" s="88">
        <v>42575</v>
      </c>
      <c r="G4" s="85">
        <v>25962816</v>
      </c>
      <c r="H4" s="88">
        <v>3257882.12</v>
      </c>
      <c r="I4" s="85">
        <v>1777952.02</v>
      </c>
      <c r="J4" s="88">
        <v>328382.59999999998</v>
      </c>
      <c r="K4" s="85">
        <v>223267</v>
      </c>
      <c r="L4" s="88">
        <v>3885517</v>
      </c>
      <c r="M4" s="85">
        <v>2466537.91</v>
      </c>
      <c r="N4" s="91">
        <v>97632.07</v>
      </c>
      <c r="O4" s="88">
        <v>3986</v>
      </c>
      <c r="P4" s="94">
        <v>35150305.200000003</v>
      </c>
      <c r="Q4" s="85">
        <v>60884302.980000004</v>
      </c>
      <c r="R4" s="88">
        <v>88800</v>
      </c>
      <c r="S4" s="85">
        <v>138778424.38</v>
      </c>
      <c r="T4" s="88">
        <v>7771966.0200000005</v>
      </c>
      <c r="U4" s="85">
        <v>247923.06</v>
      </c>
      <c r="V4" s="88">
        <v>19890496.010000002</v>
      </c>
      <c r="W4" s="85">
        <v>490711</v>
      </c>
      <c r="X4" s="88">
        <v>1361596</v>
      </c>
      <c r="Y4" s="85">
        <v>29762692.090000004</v>
      </c>
      <c r="Z4" s="88">
        <v>168541116.47</v>
      </c>
    </row>
    <row r="5" spans="1:26" x14ac:dyDescent="0.25">
      <c r="A5" s="49">
        <v>2</v>
      </c>
      <c r="B5" s="50" t="s">
        <v>80</v>
      </c>
      <c r="C5" s="86">
        <v>394443.05</v>
      </c>
      <c r="D5" s="89">
        <v>2122768.91</v>
      </c>
      <c r="E5" s="86">
        <v>459186.79</v>
      </c>
      <c r="F5" s="89">
        <v>36189.5</v>
      </c>
      <c r="G5" s="86">
        <v>3162780</v>
      </c>
      <c r="H5" s="89">
        <v>1015718.97</v>
      </c>
      <c r="I5" s="86">
        <v>921604.07</v>
      </c>
      <c r="J5" s="89">
        <v>50545.69</v>
      </c>
      <c r="K5" s="86">
        <v>222767</v>
      </c>
      <c r="L5" s="89">
        <v>3885517</v>
      </c>
      <c r="M5" s="86">
        <v>1551715.3299999998</v>
      </c>
      <c r="N5" s="92">
        <v>10433.23</v>
      </c>
      <c r="O5" s="89">
        <v>0</v>
      </c>
      <c r="P5" s="95">
        <v>1685291.3900000001</v>
      </c>
      <c r="Q5" s="86">
        <v>54600225.479999997</v>
      </c>
      <c r="R5" s="89">
        <v>22200</v>
      </c>
      <c r="S5" s="86">
        <v>70141386.409999996</v>
      </c>
      <c r="T5" s="89">
        <v>5278854.8499999996</v>
      </c>
      <c r="U5" s="86">
        <v>0</v>
      </c>
      <c r="V5" s="89">
        <v>2342024.96</v>
      </c>
      <c r="W5" s="86">
        <v>0</v>
      </c>
      <c r="X5" s="89">
        <v>0</v>
      </c>
      <c r="Y5" s="86">
        <v>7620879.8099999996</v>
      </c>
      <c r="Z5" s="89">
        <v>77762266.219999999</v>
      </c>
    </row>
    <row r="6" spans="1:26" x14ac:dyDescent="0.25">
      <c r="A6" s="49">
        <v>3</v>
      </c>
      <c r="B6" s="50" t="s">
        <v>81</v>
      </c>
      <c r="C6" s="86">
        <v>901344.78999999992</v>
      </c>
      <c r="D6" s="89">
        <v>60021.169999999976</v>
      </c>
      <c r="E6" s="86">
        <v>670703.77</v>
      </c>
      <c r="F6" s="89">
        <v>6385.5</v>
      </c>
      <c r="G6" s="86">
        <v>22800036</v>
      </c>
      <c r="H6" s="89">
        <v>2242163.15</v>
      </c>
      <c r="I6" s="86">
        <v>856347.95</v>
      </c>
      <c r="J6" s="89">
        <v>277836.91000000003</v>
      </c>
      <c r="K6" s="86">
        <v>500</v>
      </c>
      <c r="L6" s="89">
        <v>0</v>
      </c>
      <c r="M6" s="86">
        <v>914822.58000000007</v>
      </c>
      <c r="N6" s="92">
        <v>87198.84</v>
      </c>
      <c r="O6" s="89">
        <v>3986</v>
      </c>
      <c r="P6" s="95">
        <v>33465013.810000002</v>
      </c>
      <c r="Q6" s="86">
        <v>6284077.5</v>
      </c>
      <c r="R6" s="89">
        <v>66600</v>
      </c>
      <c r="S6" s="86">
        <v>68637037.969999999</v>
      </c>
      <c r="T6" s="89">
        <v>2493111.17</v>
      </c>
      <c r="U6" s="86">
        <v>183882.92</v>
      </c>
      <c r="V6" s="89">
        <v>17612511.190000001</v>
      </c>
      <c r="W6" s="86">
        <v>490711</v>
      </c>
      <c r="X6" s="89">
        <v>1361596</v>
      </c>
      <c r="Y6" s="86">
        <v>22141812.280000001</v>
      </c>
      <c r="Z6" s="89">
        <v>90778850.25</v>
      </c>
    </row>
    <row r="7" spans="1:26" x14ac:dyDescent="0.25">
      <c r="A7" s="49">
        <v>4</v>
      </c>
      <c r="B7" s="50" t="s">
        <v>82</v>
      </c>
      <c r="C7" s="86">
        <v>629509.03999999992</v>
      </c>
      <c r="D7" s="89">
        <v>0</v>
      </c>
      <c r="E7" s="86">
        <v>193487.67</v>
      </c>
      <c r="F7" s="89">
        <v>10431</v>
      </c>
      <c r="G7" s="86">
        <v>1786032</v>
      </c>
      <c r="H7" s="89">
        <v>768216.42</v>
      </c>
      <c r="I7" s="86">
        <v>1162288.46</v>
      </c>
      <c r="J7" s="89">
        <v>465548.57</v>
      </c>
      <c r="K7" s="86">
        <v>604</v>
      </c>
      <c r="L7" s="89">
        <v>0</v>
      </c>
      <c r="M7" s="86">
        <v>745645.62</v>
      </c>
      <c r="N7" s="92">
        <v>458519.08</v>
      </c>
      <c r="O7" s="89">
        <v>0</v>
      </c>
      <c r="P7" s="95">
        <v>20679956.690000001</v>
      </c>
      <c r="Q7" s="86">
        <v>9057491.0299999993</v>
      </c>
      <c r="R7" s="89">
        <v>1526</v>
      </c>
      <c r="S7" s="86">
        <v>35959255.579999998</v>
      </c>
      <c r="T7" s="89">
        <v>4868205</v>
      </c>
      <c r="U7" s="86">
        <v>0</v>
      </c>
      <c r="V7" s="89">
        <v>1337336</v>
      </c>
      <c r="W7" s="86">
        <v>0</v>
      </c>
      <c r="X7" s="89">
        <v>0</v>
      </c>
      <c r="Y7" s="86">
        <v>6205541</v>
      </c>
      <c r="Z7" s="89">
        <v>42164796.579999998</v>
      </c>
    </row>
    <row r="8" spans="1:26" x14ac:dyDescent="0.25">
      <c r="A8" s="49">
        <v>5</v>
      </c>
      <c r="B8" s="50" t="s">
        <v>83</v>
      </c>
      <c r="C8" s="86">
        <v>611241.25</v>
      </c>
      <c r="D8" s="89">
        <v>8951.8799999999992</v>
      </c>
      <c r="E8" s="86">
        <v>189333.37</v>
      </c>
      <c r="F8" s="89">
        <v>9324</v>
      </c>
      <c r="G8" s="86">
        <v>1758022</v>
      </c>
      <c r="H8" s="89">
        <v>625440.49</v>
      </c>
      <c r="I8" s="86">
        <v>1531914.91</v>
      </c>
      <c r="J8" s="89">
        <v>451969.15</v>
      </c>
      <c r="K8" s="86">
        <v>604</v>
      </c>
      <c r="L8" s="89">
        <v>0</v>
      </c>
      <c r="M8" s="86">
        <v>687416.63</v>
      </c>
      <c r="N8" s="92">
        <v>132426.96</v>
      </c>
      <c r="O8" s="89">
        <v>0</v>
      </c>
      <c r="P8" s="95">
        <v>21030857.469999999</v>
      </c>
      <c r="Q8" s="86">
        <v>8201817.2699999996</v>
      </c>
      <c r="R8" s="89">
        <v>2670</v>
      </c>
      <c r="S8" s="86">
        <v>35241989.379999995</v>
      </c>
      <c r="T8" s="89">
        <v>4981993.4099999992</v>
      </c>
      <c r="U8" s="86">
        <v>0</v>
      </c>
      <c r="V8" s="89">
        <v>1226029.8799999999</v>
      </c>
      <c r="W8" s="86">
        <v>0</v>
      </c>
      <c r="X8" s="89">
        <v>0</v>
      </c>
      <c r="Y8" s="86">
        <v>6208023.2899999991</v>
      </c>
      <c r="Z8" s="89">
        <v>41450012.669999994</v>
      </c>
    </row>
    <row r="9" spans="1:26" x14ac:dyDescent="0.25">
      <c r="A9" s="49">
        <v>6</v>
      </c>
      <c r="B9" s="50" t="s">
        <v>84</v>
      </c>
      <c r="C9" s="86">
        <v>919612.58</v>
      </c>
      <c r="D9" s="89">
        <v>51069.289999999979</v>
      </c>
      <c r="E9" s="86">
        <v>674858.07</v>
      </c>
      <c r="F9" s="89">
        <v>7492.5</v>
      </c>
      <c r="G9" s="86">
        <v>22828046</v>
      </c>
      <c r="H9" s="89">
        <v>2384939.08</v>
      </c>
      <c r="I9" s="86">
        <v>486721.50000000006</v>
      </c>
      <c r="J9" s="89">
        <v>291416.33</v>
      </c>
      <c r="K9" s="86">
        <v>500</v>
      </c>
      <c r="L9" s="89">
        <v>0</v>
      </c>
      <c r="M9" s="86">
        <v>973051.57000000007</v>
      </c>
      <c r="N9" s="92">
        <v>413290.96</v>
      </c>
      <c r="O9" s="89">
        <v>3986</v>
      </c>
      <c r="P9" s="95">
        <v>33114113.030000001</v>
      </c>
      <c r="Q9" s="86">
        <v>7139751.2599999998</v>
      </c>
      <c r="R9" s="89">
        <v>65456</v>
      </c>
      <c r="S9" s="86">
        <v>69354304.170000002</v>
      </c>
      <c r="T9" s="89">
        <v>2379322.7599999998</v>
      </c>
      <c r="U9" s="86">
        <v>183882.92</v>
      </c>
      <c r="V9" s="89">
        <v>17723817.310000002</v>
      </c>
      <c r="W9" s="86">
        <v>490711</v>
      </c>
      <c r="X9" s="89">
        <v>1361596</v>
      </c>
      <c r="Y9" s="86">
        <v>22139329.990000002</v>
      </c>
      <c r="Z9" s="89">
        <v>91493634.159999996</v>
      </c>
    </row>
    <row r="10" spans="1:26" x14ac:dyDescent="0.25">
      <c r="A10" s="49">
        <v>7</v>
      </c>
      <c r="B10" s="50" t="s">
        <v>85</v>
      </c>
      <c r="C10" s="86">
        <v>480965.05</v>
      </c>
      <c r="D10" s="89">
        <v>219506</v>
      </c>
      <c r="E10" s="86">
        <v>9433.619999999999</v>
      </c>
      <c r="F10" s="89">
        <v>0</v>
      </c>
      <c r="G10" s="86">
        <v>14273521</v>
      </c>
      <c r="H10" s="89">
        <v>300710.09999999998</v>
      </c>
      <c r="I10" s="86">
        <v>155764</v>
      </c>
      <c r="J10" s="89">
        <v>58501.96</v>
      </c>
      <c r="K10" s="86">
        <v>0</v>
      </c>
      <c r="L10" s="89">
        <v>800584</v>
      </c>
      <c r="M10" s="86">
        <v>632276.18999999994</v>
      </c>
      <c r="N10" s="92">
        <v>5066.5</v>
      </c>
      <c r="O10" s="89">
        <v>0</v>
      </c>
      <c r="P10" s="95">
        <v>13957178.689999998</v>
      </c>
      <c r="Q10" s="86">
        <v>8628048.4100000001</v>
      </c>
      <c r="R10" s="89">
        <v>0</v>
      </c>
      <c r="S10" s="86">
        <v>39521555.519999996</v>
      </c>
      <c r="T10" s="89">
        <v>2449019.14</v>
      </c>
      <c r="U10" s="86">
        <v>100464.5</v>
      </c>
      <c r="V10" s="89">
        <v>4537002.5999999996</v>
      </c>
      <c r="W10" s="86">
        <v>0</v>
      </c>
      <c r="X10" s="89">
        <v>0</v>
      </c>
      <c r="Y10" s="86">
        <v>7086486.2400000002</v>
      </c>
      <c r="Z10" s="89">
        <v>46608041.759999998</v>
      </c>
    </row>
    <row r="11" spans="1:26" x14ac:dyDescent="0.25">
      <c r="A11" s="49">
        <v>8</v>
      </c>
      <c r="B11" s="50" t="s">
        <v>86</v>
      </c>
      <c r="C11" s="86">
        <v>602064.87</v>
      </c>
      <c r="D11" s="89">
        <v>444303</v>
      </c>
      <c r="E11" s="86">
        <v>49200</v>
      </c>
      <c r="F11" s="89">
        <v>0</v>
      </c>
      <c r="G11" s="86">
        <v>3429497</v>
      </c>
      <c r="H11" s="89">
        <v>487163.60000000003</v>
      </c>
      <c r="I11" s="86">
        <v>796610.33</v>
      </c>
      <c r="J11" s="89">
        <v>591603.05000000005</v>
      </c>
      <c r="K11" s="86">
        <v>0</v>
      </c>
      <c r="L11" s="89">
        <v>0</v>
      </c>
      <c r="M11" s="86">
        <v>1152176.19</v>
      </c>
      <c r="N11" s="92">
        <v>7858</v>
      </c>
      <c r="O11" s="89">
        <v>0</v>
      </c>
      <c r="P11" s="95">
        <v>20989149.920000002</v>
      </c>
      <c r="Q11" s="86">
        <v>48463061.82</v>
      </c>
      <c r="R11" s="89">
        <v>0</v>
      </c>
      <c r="S11" s="86">
        <v>77012687.780000001</v>
      </c>
      <c r="T11" s="89">
        <v>1285062.9700000002</v>
      </c>
      <c r="U11" s="86">
        <v>0</v>
      </c>
      <c r="V11" s="89">
        <v>2237880</v>
      </c>
      <c r="W11" s="86">
        <v>0</v>
      </c>
      <c r="X11" s="89">
        <v>0</v>
      </c>
      <c r="Y11" s="86">
        <v>3522942.97</v>
      </c>
      <c r="Z11" s="89">
        <v>80535630.75</v>
      </c>
    </row>
    <row r="12" spans="1:26" x14ac:dyDescent="0.25">
      <c r="A12" s="49">
        <v>9</v>
      </c>
      <c r="B12" s="50" t="s">
        <v>87</v>
      </c>
      <c r="C12" s="86">
        <v>546704.87</v>
      </c>
      <c r="D12" s="89">
        <v>314303</v>
      </c>
      <c r="E12" s="86">
        <v>40000</v>
      </c>
      <c r="F12" s="89">
        <v>0</v>
      </c>
      <c r="G12" s="86">
        <v>3621467</v>
      </c>
      <c r="H12" s="89">
        <v>673328.60000000009</v>
      </c>
      <c r="I12" s="86">
        <v>660494</v>
      </c>
      <c r="J12" s="89">
        <v>1012912.04</v>
      </c>
      <c r="K12" s="86">
        <v>0</v>
      </c>
      <c r="L12" s="89">
        <v>0</v>
      </c>
      <c r="M12" s="86">
        <v>1101071.55</v>
      </c>
      <c r="N12" s="92">
        <v>0</v>
      </c>
      <c r="O12" s="89">
        <v>0</v>
      </c>
      <c r="P12" s="95">
        <v>20430469.460000001</v>
      </c>
      <c r="Q12" s="86">
        <v>45526930.93</v>
      </c>
      <c r="R12" s="89">
        <v>0</v>
      </c>
      <c r="S12" s="86">
        <v>73927681.450000003</v>
      </c>
      <c r="T12" s="89">
        <v>1950262.62</v>
      </c>
      <c r="U12" s="86">
        <v>0</v>
      </c>
      <c r="V12" s="89">
        <v>3006073</v>
      </c>
      <c r="W12" s="86">
        <v>0</v>
      </c>
      <c r="X12" s="89">
        <v>0</v>
      </c>
      <c r="Y12" s="86">
        <v>4956335.62</v>
      </c>
      <c r="Z12" s="89">
        <v>78884017.070000008</v>
      </c>
    </row>
    <row r="13" spans="1:26" x14ac:dyDescent="0.25">
      <c r="A13" s="49">
        <v>10</v>
      </c>
      <c r="B13" s="50" t="s">
        <v>88</v>
      </c>
      <c r="C13" s="86">
        <v>11325</v>
      </c>
      <c r="D13" s="89">
        <v>44429</v>
      </c>
      <c r="E13" s="86">
        <v>1440</v>
      </c>
      <c r="F13" s="89">
        <v>0</v>
      </c>
      <c r="G13" s="86">
        <v>3916043</v>
      </c>
      <c r="H13" s="89">
        <v>-45714.05</v>
      </c>
      <c r="I13" s="86">
        <v>84161.5</v>
      </c>
      <c r="J13" s="89">
        <v>59160.9</v>
      </c>
      <c r="K13" s="86">
        <v>0</v>
      </c>
      <c r="L13" s="89">
        <v>0</v>
      </c>
      <c r="M13" s="86">
        <v>75388.73</v>
      </c>
      <c r="N13" s="92">
        <v>785.8</v>
      </c>
      <c r="O13" s="89">
        <v>0</v>
      </c>
      <c r="P13" s="95">
        <v>1721675.27</v>
      </c>
      <c r="Q13" s="86">
        <v>4975063.6899999995</v>
      </c>
      <c r="R13" s="89">
        <v>0</v>
      </c>
      <c r="S13" s="86">
        <v>10843758.84</v>
      </c>
      <c r="T13" s="89">
        <v>1147257</v>
      </c>
      <c r="U13" s="86">
        <v>0</v>
      </c>
      <c r="V13" s="89">
        <v>0</v>
      </c>
      <c r="W13" s="86">
        <v>0</v>
      </c>
      <c r="X13" s="89">
        <v>0</v>
      </c>
      <c r="Y13" s="86">
        <v>1147257</v>
      </c>
      <c r="Z13" s="89">
        <v>11991015.84</v>
      </c>
    </row>
    <row r="14" spans="1:26" x14ac:dyDescent="0.25">
      <c r="A14" s="49">
        <v>11</v>
      </c>
      <c r="B14" s="50" t="s">
        <v>89</v>
      </c>
      <c r="C14" s="86">
        <v>2700</v>
      </c>
      <c r="D14" s="89">
        <v>31429</v>
      </c>
      <c r="E14" s="86">
        <v>60</v>
      </c>
      <c r="F14" s="89">
        <v>0</v>
      </c>
      <c r="G14" s="86">
        <v>3915529</v>
      </c>
      <c r="H14" s="89">
        <v>-45714.05</v>
      </c>
      <c r="I14" s="86">
        <v>70549.5</v>
      </c>
      <c r="J14" s="89">
        <v>101291.8</v>
      </c>
      <c r="K14" s="86">
        <v>0</v>
      </c>
      <c r="L14" s="89">
        <v>0</v>
      </c>
      <c r="M14" s="86">
        <v>59716.28</v>
      </c>
      <c r="N14" s="92">
        <v>0</v>
      </c>
      <c r="O14" s="89">
        <v>0</v>
      </c>
      <c r="P14" s="95">
        <v>1645525.35</v>
      </c>
      <c r="Q14" s="86">
        <v>4646256</v>
      </c>
      <c r="R14" s="89">
        <v>0</v>
      </c>
      <c r="S14" s="86">
        <v>10427342.879999999</v>
      </c>
      <c r="T14" s="89">
        <v>1100168</v>
      </c>
      <c r="U14" s="86">
        <v>0</v>
      </c>
      <c r="V14" s="89">
        <v>0</v>
      </c>
      <c r="W14" s="86">
        <v>0</v>
      </c>
      <c r="X14" s="89">
        <v>0</v>
      </c>
      <c r="Y14" s="86">
        <v>1100168</v>
      </c>
      <c r="Z14" s="89">
        <v>11527510.879999999</v>
      </c>
    </row>
    <row r="15" spans="1:26" x14ac:dyDescent="0.25">
      <c r="A15" s="49">
        <v>12</v>
      </c>
      <c r="B15" s="50" t="s">
        <v>90</v>
      </c>
      <c r="C15" s="86">
        <v>416980.05000000005</v>
      </c>
      <c r="D15" s="89">
        <v>76506</v>
      </c>
      <c r="E15" s="86">
        <v>-1146.3800000000019</v>
      </c>
      <c r="F15" s="89">
        <v>0</v>
      </c>
      <c r="G15" s="86">
        <v>14464977</v>
      </c>
      <c r="H15" s="89">
        <v>486875.1</v>
      </c>
      <c r="I15" s="86">
        <v>6035.6700000000128</v>
      </c>
      <c r="J15" s="89">
        <v>521941.85</v>
      </c>
      <c r="K15" s="86">
        <v>0</v>
      </c>
      <c r="L15" s="89">
        <v>800584</v>
      </c>
      <c r="M15" s="86">
        <v>565499.1</v>
      </c>
      <c r="N15" s="92">
        <v>-3577.3</v>
      </c>
      <c r="O15" s="89">
        <v>0</v>
      </c>
      <c r="P15" s="95">
        <v>13322348.310000001</v>
      </c>
      <c r="Q15" s="86">
        <v>5363109.83</v>
      </c>
      <c r="R15" s="89">
        <v>0</v>
      </c>
      <c r="S15" s="86">
        <v>36020133.229999997</v>
      </c>
      <c r="T15" s="89">
        <v>2816569.79</v>
      </c>
      <c r="U15" s="86">
        <v>100464.5</v>
      </c>
      <c r="V15" s="89">
        <v>5305195.5999999996</v>
      </c>
      <c r="W15" s="86">
        <v>0</v>
      </c>
      <c r="X15" s="89">
        <v>0</v>
      </c>
      <c r="Y15" s="86">
        <v>8222229.8899999997</v>
      </c>
      <c r="Z15" s="89">
        <v>44242363.119999997</v>
      </c>
    </row>
    <row r="16" spans="1:26" x14ac:dyDescent="0.25">
      <c r="A16" s="49">
        <v>13</v>
      </c>
      <c r="B16" s="50" t="s">
        <v>91</v>
      </c>
      <c r="C16" s="86">
        <v>156283.93</v>
      </c>
      <c r="D16" s="89">
        <v>76506</v>
      </c>
      <c r="E16" s="86">
        <v>0</v>
      </c>
      <c r="F16" s="89">
        <v>0</v>
      </c>
      <c r="G16" s="86">
        <v>876952</v>
      </c>
      <c r="H16" s="89">
        <v>219193.5</v>
      </c>
      <c r="I16" s="86">
        <v>45513</v>
      </c>
      <c r="J16" s="89">
        <v>0</v>
      </c>
      <c r="K16" s="86">
        <v>0</v>
      </c>
      <c r="L16" s="89">
        <v>800584</v>
      </c>
      <c r="M16" s="86">
        <v>401283.9</v>
      </c>
      <c r="N16" s="92">
        <v>0</v>
      </c>
      <c r="O16" s="89">
        <v>0</v>
      </c>
      <c r="P16" s="95">
        <v>331076.08999999997</v>
      </c>
      <c r="Q16" s="86">
        <v>5046769.8100000005</v>
      </c>
      <c r="R16" s="89">
        <v>0</v>
      </c>
      <c r="S16" s="86">
        <v>7954162.2300000004</v>
      </c>
      <c r="T16" s="89">
        <v>1983270.51</v>
      </c>
      <c r="U16" s="86">
        <v>0</v>
      </c>
      <c r="V16" s="89">
        <v>1521453</v>
      </c>
      <c r="W16" s="86">
        <v>0</v>
      </c>
      <c r="X16" s="89">
        <v>0</v>
      </c>
      <c r="Y16" s="86">
        <v>3504723.51</v>
      </c>
      <c r="Z16" s="89">
        <v>11458885.74</v>
      </c>
    </row>
    <row r="17" spans="1:26" x14ac:dyDescent="0.25">
      <c r="A17" s="49">
        <v>14</v>
      </c>
      <c r="B17" s="50" t="s">
        <v>92</v>
      </c>
      <c r="C17" s="86">
        <v>260696.12000000002</v>
      </c>
      <c r="D17" s="89">
        <v>0</v>
      </c>
      <c r="E17" s="86">
        <v>-1146.3800000000019</v>
      </c>
      <c r="F17" s="89">
        <v>0</v>
      </c>
      <c r="G17" s="86">
        <v>13588025</v>
      </c>
      <c r="H17" s="89">
        <v>267681.59999999998</v>
      </c>
      <c r="I17" s="86">
        <v>-39477.329999999987</v>
      </c>
      <c r="J17" s="89">
        <v>521941.85</v>
      </c>
      <c r="K17" s="86">
        <v>0</v>
      </c>
      <c r="L17" s="89">
        <v>0</v>
      </c>
      <c r="M17" s="86">
        <v>164215.20000000001</v>
      </c>
      <c r="N17" s="92">
        <v>-3577.3</v>
      </c>
      <c r="O17" s="89">
        <v>0</v>
      </c>
      <c r="P17" s="95">
        <v>12991272.220000001</v>
      </c>
      <c r="Q17" s="86">
        <v>316340.02</v>
      </c>
      <c r="R17" s="89">
        <v>0</v>
      </c>
      <c r="S17" s="86">
        <v>28065970.999999996</v>
      </c>
      <c r="T17" s="89">
        <v>833299.27999999991</v>
      </c>
      <c r="U17" s="86">
        <v>100464.5</v>
      </c>
      <c r="V17" s="89">
        <v>3783742.6</v>
      </c>
      <c r="W17" s="86">
        <v>0</v>
      </c>
      <c r="X17" s="89">
        <v>0</v>
      </c>
      <c r="Y17" s="86">
        <v>4717506.38</v>
      </c>
      <c r="Z17" s="89">
        <v>32783477.379999995</v>
      </c>
    </row>
    <row r="18" spans="1:26" x14ac:dyDescent="0.25">
      <c r="A18" s="49">
        <v>15</v>
      </c>
      <c r="B18" s="50" t="s">
        <v>117</v>
      </c>
      <c r="C18" s="86">
        <v>0</v>
      </c>
      <c r="D18" s="89">
        <v>0</v>
      </c>
      <c r="E18" s="86">
        <v>0</v>
      </c>
      <c r="F18" s="89">
        <v>0</v>
      </c>
      <c r="G18" s="86">
        <v>0</v>
      </c>
      <c r="H18" s="89">
        <v>0</v>
      </c>
      <c r="I18" s="86">
        <v>0</v>
      </c>
      <c r="J18" s="89">
        <v>0</v>
      </c>
      <c r="K18" s="86">
        <v>0</v>
      </c>
      <c r="L18" s="89">
        <v>0</v>
      </c>
      <c r="M18" s="86">
        <v>0</v>
      </c>
      <c r="N18" s="92">
        <v>0</v>
      </c>
      <c r="O18" s="89">
        <v>0</v>
      </c>
      <c r="P18" s="95">
        <v>0</v>
      </c>
      <c r="Q18" s="86">
        <v>0</v>
      </c>
      <c r="R18" s="89">
        <v>0</v>
      </c>
      <c r="S18" s="86">
        <v>0</v>
      </c>
      <c r="T18" s="89">
        <v>0</v>
      </c>
      <c r="U18" s="86">
        <v>0</v>
      </c>
      <c r="V18" s="89">
        <v>571652</v>
      </c>
      <c r="W18" s="86">
        <v>0</v>
      </c>
      <c r="X18" s="89">
        <v>611736</v>
      </c>
      <c r="Y18" s="86">
        <v>1183388</v>
      </c>
      <c r="Z18" s="89">
        <v>1183388</v>
      </c>
    </row>
    <row r="19" spans="1:26" x14ac:dyDescent="0.25">
      <c r="A19" s="49">
        <v>16</v>
      </c>
      <c r="B19" s="50" t="s">
        <v>93</v>
      </c>
      <c r="C19" s="86">
        <v>0</v>
      </c>
      <c r="D19" s="89">
        <v>0</v>
      </c>
      <c r="E19" s="86">
        <v>0</v>
      </c>
      <c r="F19" s="89">
        <v>0</v>
      </c>
      <c r="G19" s="86">
        <v>0</v>
      </c>
      <c r="H19" s="89">
        <v>327</v>
      </c>
      <c r="I19" s="86">
        <v>0</v>
      </c>
      <c r="J19" s="89">
        <v>0</v>
      </c>
      <c r="K19" s="86">
        <v>0</v>
      </c>
      <c r="L19" s="89">
        <v>0</v>
      </c>
      <c r="M19" s="86">
        <v>0</v>
      </c>
      <c r="N19" s="92">
        <v>0</v>
      </c>
      <c r="O19" s="89">
        <v>0</v>
      </c>
      <c r="P19" s="95">
        <v>8320.9699999999993</v>
      </c>
      <c r="Q19" s="86">
        <v>9132.06</v>
      </c>
      <c r="R19" s="89">
        <v>0</v>
      </c>
      <c r="S19" s="86">
        <v>17780.03</v>
      </c>
      <c r="T19" s="89">
        <v>0</v>
      </c>
      <c r="U19" s="86">
        <v>587.25</v>
      </c>
      <c r="V19" s="89">
        <v>5232550</v>
      </c>
      <c r="W19" s="86">
        <v>111722</v>
      </c>
      <c r="X19" s="89">
        <v>0</v>
      </c>
      <c r="Y19" s="86">
        <v>5344859.25</v>
      </c>
      <c r="Z19" s="89">
        <v>5362639.28</v>
      </c>
    </row>
    <row r="20" spans="1:26" x14ac:dyDescent="0.25">
      <c r="A20" s="49">
        <v>17</v>
      </c>
      <c r="B20" s="50" t="s">
        <v>94</v>
      </c>
      <c r="C20" s="86">
        <v>28000</v>
      </c>
      <c r="D20" s="89">
        <v>0</v>
      </c>
      <c r="E20" s="86">
        <v>0</v>
      </c>
      <c r="F20" s="89">
        <v>0</v>
      </c>
      <c r="G20" s="86">
        <v>-25921</v>
      </c>
      <c r="H20" s="89">
        <v>0</v>
      </c>
      <c r="I20" s="86">
        <v>0</v>
      </c>
      <c r="J20" s="89">
        <v>0</v>
      </c>
      <c r="K20" s="86">
        <v>0</v>
      </c>
      <c r="L20" s="89">
        <v>0</v>
      </c>
      <c r="M20" s="86">
        <v>0</v>
      </c>
      <c r="N20" s="92">
        <v>0</v>
      </c>
      <c r="O20" s="89">
        <v>0</v>
      </c>
      <c r="P20" s="95">
        <v>0</v>
      </c>
      <c r="Q20" s="86">
        <v>0</v>
      </c>
      <c r="R20" s="89">
        <v>0</v>
      </c>
      <c r="S20" s="86">
        <v>2079</v>
      </c>
      <c r="T20" s="89">
        <v>11661</v>
      </c>
      <c r="U20" s="86">
        <v>0</v>
      </c>
      <c r="V20" s="89">
        <v>1074119</v>
      </c>
      <c r="W20" s="86">
        <v>580278</v>
      </c>
      <c r="X20" s="89">
        <v>860788</v>
      </c>
      <c r="Y20" s="86">
        <v>2526846</v>
      </c>
      <c r="Z20" s="89">
        <v>2528925</v>
      </c>
    </row>
    <row r="21" spans="1:26" x14ac:dyDescent="0.25">
      <c r="A21" s="49">
        <v>18</v>
      </c>
      <c r="B21" s="50" t="s">
        <v>118</v>
      </c>
      <c r="C21" s="86">
        <v>0</v>
      </c>
      <c r="D21" s="89">
        <v>0</v>
      </c>
      <c r="E21" s="86">
        <v>0</v>
      </c>
      <c r="F21" s="89">
        <v>0</v>
      </c>
      <c r="G21" s="86">
        <v>0</v>
      </c>
      <c r="H21" s="89">
        <v>0</v>
      </c>
      <c r="I21" s="86">
        <v>0</v>
      </c>
      <c r="J21" s="89">
        <v>0</v>
      </c>
      <c r="K21" s="86">
        <v>0</v>
      </c>
      <c r="L21" s="89">
        <v>0</v>
      </c>
      <c r="M21" s="86">
        <v>0</v>
      </c>
      <c r="N21" s="92">
        <v>0</v>
      </c>
      <c r="O21" s="89">
        <v>0</v>
      </c>
      <c r="P21" s="95">
        <v>0</v>
      </c>
      <c r="Q21" s="86">
        <v>0</v>
      </c>
      <c r="R21" s="89">
        <v>0</v>
      </c>
      <c r="S21" s="86">
        <v>0</v>
      </c>
      <c r="T21" s="89">
        <v>0</v>
      </c>
      <c r="U21" s="86">
        <v>0</v>
      </c>
      <c r="V21" s="89">
        <v>309531</v>
      </c>
      <c r="W21" s="86">
        <v>0</v>
      </c>
      <c r="X21" s="89">
        <v>0</v>
      </c>
      <c r="Y21" s="86">
        <v>309531</v>
      </c>
      <c r="Z21" s="89">
        <v>309531</v>
      </c>
    </row>
    <row r="22" spans="1:26" x14ac:dyDescent="0.25">
      <c r="A22" s="49">
        <v>19</v>
      </c>
      <c r="B22" s="50" t="s">
        <v>119</v>
      </c>
      <c r="C22" s="86">
        <v>0</v>
      </c>
      <c r="D22" s="89">
        <v>0</v>
      </c>
      <c r="E22" s="86">
        <v>0</v>
      </c>
      <c r="F22" s="89">
        <v>0</v>
      </c>
      <c r="G22" s="86">
        <v>0</v>
      </c>
      <c r="H22" s="89">
        <v>0</v>
      </c>
      <c r="I22" s="86">
        <v>0</v>
      </c>
      <c r="J22" s="89">
        <v>0</v>
      </c>
      <c r="K22" s="86">
        <v>0</v>
      </c>
      <c r="L22" s="89">
        <v>0</v>
      </c>
      <c r="M22" s="86">
        <v>0</v>
      </c>
      <c r="N22" s="92">
        <v>0</v>
      </c>
      <c r="O22" s="89">
        <v>0</v>
      </c>
      <c r="P22" s="95">
        <v>0</v>
      </c>
      <c r="Q22" s="86">
        <v>0</v>
      </c>
      <c r="R22" s="89">
        <v>0</v>
      </c>
      <c r="S22" s="86">
        <v>0</v>
      </c>
      <c r="T22" s="89">
        <v>0</v>
      </c>
      <c r="U22" s="86">
        <v>0</v>
      </c>
      <c r="V22" s="89">
        <v>82455</v>
      </c>
      <c r="W22" s="86">
        <v>0</v>
      </c>
      <c r="X22" s="89">
        <v>0</v>
      </c>
      <c r="Y22" s="86">
        <v>82455</v>
      </c>
      <c r="Z22" s="89">
        <v>82455</v>
      </c>
    </row>
    <row r="23" spans="1:26" x14ac:dyDescent="0.25">
      <c r="A23" s="49">
        <v>20</v>
      </c>
      <c r="B23" s="50" t="s">
        <v>95</v>
      </c>
      <c r="C23" s="86">
        <v>288696.12</v>
      </c>
      <c r="D23" s="89">
        <v>0</v>
      </c>
      <c r="E23" s="86">
        <v>-1146.3800000000019</v>
      </c>
      <c r="F23" s="89">
        <v>0</v>
      </c>
      <c r="G23" s="86">
        <v>13562104</v>
      </c>
      <c r="H23" s="89">
        <v>268008.59999999998</v>
      </c>
      <c r="I23" s="86">
        <v>-39477.329999999987</v>
      </c>
      <c r="J23" s="89">
        <v>521941.85</v>
      </c>
      <c r="K23" s="86">
        <v>0</v>
      </c>
      <c r="L23" s="89">
        <v>0</v>
      </c>
      <c r="M23" s="86">
        <v>164215.20000000001</v>
      </c>
      <c r="N23" s="92">
        <v>-3577.3</v>
      </c>
      <c r="O23" s="89">
        <v>0</v>
      </c>
      <c r="P23" s="95">
        <v>12999593.189999999</v>
      </c>
      <c r="Q23" s="86">
        <v>325472.08</v>
      </c>
      <c r="R23" s="89">
        <v>0</v>
      </c>
      <c r="S23" s="86">
        <v>28085830.029999994</v>
      </c>
      <c r="T23" s="89">
        <v>844960.27999999991</v>
      </c>
      <c r="U23" s="86">
        <v>101051.75</v>
      </c>
      <c r="V23" s="89">
        <v>11054049.6</v>
      </c>
      <c r="W23" s="86">
        <v>692000</v>
      </c>
      <c r="X23" s="89">
        <v>1472524</v>
      </c>
      <c r="Y23" s="86">
        <v>14164585.629999999</v>
      </c>
      <c r="Z23" s="89">
        <v>42250415.659999996</v>
      </c>
    </row>
    <row r="24" spans="1:26" x14ac:dyDescent="0.25">
      <c r="A24" s="49">
        <v>21</v>
      </c>
      <c r="B24" s="50" t="s">
        <v>96</v>
      </c>
      <c r="C24" s="86">
        <v>39346.6</v>
      </c>
      <c r="D24" s="89">
        <v>11785</v>
      </c>
      <c r="E24" s="86">
        <v>37388.550000000003</v>
      </c>
      <c r="F24" s="89">
        <v>0</v>
      </c>
      <c r="G24" s="86">
        <v>2042292</v>
      </c>
      <c r="H24" s="89">
        <v>187556.1</v>
      </c>
      <c r="I24" s="86">
        <v>69728.429999999993</v>
      </c>
      <c r="J24" s="89">
        <v>11632.8</v>
      </c>
      <c r="K24" s="86">
        <v>6042</v>
      </c>
      <c r="L24" s="89">
        <v>0</v>
      </c>
      <c r="M24" s="86">
        <v>164215.34000000003</v>
      </c>
      <c r="N24" s="92">
        <v>3613.66</v>
      </c>
      <c r="O24" s="89">
        <v>0</v>
      </c>
      <c r="P24" s="95">
        <v>1837547.3299999998</v>
      </c>
      <c r="Q24" s="86">
        <v>3277788.75</v>
      </c>
      <c r="R24" s="89">
        <v>0</v>
      </c>
      <c r="S24" s="86">
        <v>7688936.5599999996</v>
      </c>
      <c r="T24" s="89">
        <v>659856.57000000007</v>
      </c>
      <c r="U24" s="86">
        <v>0</v>
      </c>
      <c r="V24" s="89">
        <v>2076273.12</v>
      </c>
      <c r="W24" s="86">
        <v>16649</v>
      </c>
      <c r="X24" s="89">
        <v>0</v>
      </c>
      <c r="Y24" s="86">
        <v>2752778.6900000004</v>
      </c>
      <c r="Z24" s="89">
        <v>10441715.25</v>
      </c>
    </row>
    <row r="25" spans="1:26" x14ac:dyDescent="0.25">
      <c r="A25" s="49">
        <v>22</v>
      </c>
      <c r="B25" s="50" t="s">
        <v>97</v>
      </c>
      <c r="C25" s="86">
        <v>186969.85000000003</v>
      </c>
      <c r="D25" s="89">
        <v>153452.45000000001</v>
      </c>
      <c r="E25" s="86">
        <v>122023.78</v>
      </c>
      <c r="F25" s="89">
        <v>0</v>
      </c>
      <c r="G25" s="86">
        <v>262541</v>
      </c>
      <c r="H25" s="89">
        <v>83405.17</v>
      </c>
      <c r="I25" s="86">
        <v>59915</v>
      </c>
      <c r="J25" s="89">
        <v>345</v>
      </c>
      <c r="K25" s="86">
        <v>22557</v>
      </c>
      <c r="L25" s="89">
        <v>98784</v>
      </c>
      <c r="M25" s="86">
        <v>202123.65</v>
      </c>
      <c r="N25" s="92">
        <v>0</v>
      </c>
      <c r="O25" s="89">
        <v>0</v>
      </c>
      <c r="P25" s="95">
        <v>19638.77</v>
      </c>
      <c r="Q25" s="86">
        <v>8340547.4900000002</v>
      </c>
      <c r="R25" s="89">
        <v>0</v>
      </c>
      <c r="S25" s="86">
        <v>9552303.1600000001</v>
      </c>
      <c r="T25" s="89">
        <v>1533728.3699999999</v>
      </c>
      <c r="U25" s="86">
        <v>0</v>
      </c>
      <c r="V25" s="89">
        <v>535435.64</v>
      </c>
      <c r="W25" s="86">
        <v>0</v>
      </c>
      <c r="X25" s="89">
        <v>0</v>
      </c>
      <c r="Y25" s="86">
        <v>2069164.0099999998</v>
      </c>
      <c r="Z25" s="89">
        <v>11621467.17</v>
      </c>
    </row>
    <row r="26" spans="1:26" x14ac:dyDescent="0.25">
      <c r="A26" s="49">
        <v>23</v>
      </c>
      <c r="B26" s="50" t="s">
        <v>98</v>
      </c>
      <c r="C26" s="86">
        <v>-147623.25000000003</v>
      </c>
      <c r="D26" s="89">
        <v>-141667.45000000001</v>
      </c>
      <c r="E26" s="86">
        <v>-84635.23</v>
      </c>
      <c r="F26" s="89">
        <v>0</v>
      </c>
      <c r="G26" s="86">
        <v>1779751</v>
      </c>
      <c r="H26" s="89">
        <v>104150.93000000001</v>
      </c>
      <c r="I26" s="86">
        <v>9813.43</v>
      </c>
      <c r="J26" s="89">
        <v>11287.8</v>
      </c>
      <c r="K26" s="86">
        <v>-16515</v>
      </c>
      <c r="L26" s="89">
        <v>-98784</v>
      </c>
      <c r="M26" s="86">
        <v>-37908.310000000005</v>
      </c>
      <c r="N26" s="92">
        <v>3613.66</v>
      </c>
      <c r="O26" s="89">
        <v>0</v>
      </c>
      <c r="P26" s="95">
        <v>1817908.56</v>
      </c>
      <c r="Q26" s="86">
        <v>-5062758.74</v>
      </c>
      <c r="R26" s="89">
        <v>0</v>
      </c>
      <c r="S26" s="86">
        <v>-1863366.6000000006</v>
      </c>
      <c r="T26" s="89">
        <v>-873871.8</v>
      </c>
      <c r="U26" s="86">
        <v>0</v>
      </c>
      <c r="V26" s="89">
        <v>1540837.48</v>
      </c>
      <c r="W26" s="86">
        <v>16649</v>
      </c>
      <c r="X26" s="89">
        <v>0</v>
      </c>
      <c r="Y26" s="86">
        <v>683614.67999999993</v>
      </c>
      <c r="Z26" s="89">
        <v>-1179751.9200000006</v>
      </c>
    </row>
    <row r="27" spans="1:26" x14ac:dyDescent="0.25">
      <c r="A27" s="49">
        <v>24</v>
      </c>
      <c r="B27" s="50" t="s">
        <v>99</v>
      </c>
      <c r="C27" s="86">
        <v>451191.83089964371</v>
      </c>
      <c r="D27" s="89">
        <v>10780.45</v>
      </c>
      <c r="E27" s="86">
        <v>302722.28708183172</v>
      </c>
      <c r="F27" s="89">
        <v>5295.6852619149704</v>
      </c>
      <c r="G27" s="86">
        <v>4384286</v>
      </c>
      <c r="H27" s="89">
        <v>1021968.9100000001</v>
      </c>
      <c r="I27" s="86">
        <v>356543.82782200223</v>
      </c>
      <c r="J27" s="89">
        <v>177499.95291496688</v>
      </c>
      <c r="K27" s="86">
        <v>1018.9471651167124</v>
      </c>
      <c r="L27" s="89">
        <v>12741</v>
      </c>
      <c r="M27" s="86">
        <v>529250.524062471</v>
      </c>
      <c r="N27" s="92">
        <v>202781.61089117202</v>
      </c>
      <c r="O27" s="89">
        <v>2071</v>
      </c>
      <c r="P27" s="95">
        <v>17245887.740232855</v>
      </c>
      <c r="Q27" s="86">
        <v>7304332.9543210398</v>
      </c>
      <c r="R27" s="89">
        <v>48188.699346987094</v>
      </c>
      <c r="S27" s="86">
        <v>32056561.419999998</v>
      </c>
      <c r="T27" s="89">
        <v>897053.40999999992</v>
      </c>
      <c r="U27" s="86">
        <v>97452.62999999999</v>
      </c>
      <c r="V27" s="89">
        <v>6330827.0699999994</v>
      </c>
      <c r="W27" s="86">
        <v>137224</v>
      </c>
      <c r="X27" s="89">
        <v>14200</v>
      </c>
      <c r="Y27" s="86">
        <v>7476757.1099999994</v>
      </c>
      <c r="Z27" s="89">
        <v>39533318.530000001</v>
      </c>
    </row>
    <row r="28" spans="1:26" x14ac:dyDescent="0.25">
      <c r="A28" s="49">
        <v>25</v>
      </c>
      <c r="B28" s="50" t="s">
        <v>100</v>
      </c>
      <c r="C28" s="86">
        <v>592264.70089964371</v>
      </c>
      <c r="D28" s="89">
        <v>-130887</v>
      </c>
      <c r="E28" s="86">
        <v>216940.67708183173</v>
      </c>
      <c r="F28" s="89">
        <v>5295.6852619149704</v>
      </c>
      <c r="G28" s="86">
        <v>19726141</v>
      </c>
      <c r="H28" s="89">
        <v>1394128.44</v>
      </c>
      <c r="I28" s="86">
        <v>326879.92782200221</v>
      </c>
      <c r="J28" s="89">
        <v>710729.60291496699</v>
      </c>
      <c r="K28" s="86">
        <v>-15496.052834883287</v>
      </c>
      <c r="L28" s="89">
        <v>-86043</v>
      </c>
      <c r="M28" s="86">
        <v>655557.41406247113</v>
      </c>
      <c r="N28" s="92">
        <v>202817.97089117201</v>
      </c>
      <c r="O28" s="89">
        <v>2071</v>
      </c>
      <c r="P28" s="95">
        <v>32063389.490232855</v>
      </c>
      <c r="Q28" s="86">
        <v>2567046.2943210383</v>
      </c>
      <c r="R28" s="89">
        <v>48188.699346987094</v>
      </c>
      <c r="S28" s="86">
        <v>58279024.850000001</v>
      </c>
      <c r="T28" s="89">
        <v>868141.8899999999</v>
      </c>
      <c r="U28" s="86">
        <v>198504.38</v>
      </c>
      <c r="V28" s="89">
        <v>18925714.150000002</v>
      </c>
      <c r="W28" s="86">
        <v>845873</v>
      </c>
      <c r="X28" s="89">
        <v>1486724</v>
      </c>
      <c r="Y28" s="86">
        <v>22324957.420000002</v>
      </c>
      <c r="Z28" s="89">
        <v>80603982.270000011</v>
      </c>
    </row>
    <row r="29" spans="1:26" x14ac:dyDescent="0.25">
      <c r="A29" s="49">
        <v>26</v>
      </c>
      <c r="B29" s="50" t="s">
        <v>101</v>
      </c>
      <c r="C29" s="86">
        <v>327347.87910035625</v>
      </c>
      <c r="D29" s="89">
        <v>181956.28999999998</v>
      </c>
      <c r="E29" s="86">
        <v>457917.39291816822</v>
      </c>
      <c r="F29" s="89">
        <v>2196.8147380850301</v>
      </c>
      <c r="G29" s="86">
        <v>3101905</v>
      </c>
      <c r="H29" s="89">
        <v>990810.6399999999</v>
      </c>
      <c r="I29" s="86">
        <v>159841.57217799785</v>
      </c>
      <c r="J29" s="89">
        <v>-419313.27291496692</v>
      </c>
      <c r="K29" s="86">
        <v>15996.052834883287</v>
      </c>
      <c r="L29" s="89">
        <v>86043</v>
      </c>
      <c r="M29" s="86">
        <v>317494.15593752899</v>
      </c>
      <c r="N29" s="92">
        <v>210472.98910882801</v>
      </c>
      <c r="O29" s="89">
        <v>1915</v>
      </c>
      <c r="P29" s="95">
        <v>1050723.5397671442</v>
      </c>
      <c r="Q29" s="86">
        <v>4572704.965678961</v>
      </c>
      <c r="R29" s="89">
        <v>17267.30065301291</v>
      </c>
      <c r="S29" s="86">
        <v>11075279.319999998</v>
      </c>
      <c r="T29" s="89">
        <v>1511180.8700000003</v>
      </c>
      <c r="U29" s="86">
        <v>-14621.46</v>
      </c>
      <c r="V29" s="89">
        <v>-1201896.8399999999</v>
      </c>
      <c r="W29" s="86">
        <v>-355162</v>
      </c>
      <c r="X29" s="89">
        <v>-125128</v>
      </c>
      <c r="Y29" s="86">
        <v>-185627.42999999947</v>
      </c>
      <c r="Z29" s="89">
        <v>10889651.889999999</v>
      </c>
    </row>
    <row r="30" spans="1:26" x14ac:dyDescent="0.25">
      <c r="A30" s="49">
        <v>27</v>
      </c>
      <c r="B30" s="50" t="s">
        <v>102</v>
      </c>
      <c r="C30" s="86">
        <v>44423.610567357915</v>
      </c>
      <c r="D30" s="89">
        <v>592.5</v>
      </c>
      <c r="E30" s="86">
        <v>13068.207531546923</v>
      </c>
      <c r="F30" s="89">
        <v>270.60760419455397</v>
      </c>
      <c r="G30" s="86">
        <v>2769</v>
      </c>
      <c r="H30" s="89">
        <v>-12891.730693759433</v>
      </c>
      <c r="I30" s="86">
        <v>16811.9044697522</v>
      </c>
      <c r="J30" s="89">
        <v>10483.41945326739</v>
      </c>
      <c r="K30" s="86">
        <v>18.110945996752402</v>
      </c>
      <c r="L30" s="89">
        <v>0</v>
      </c>
      <c r="M30" s="86">
        <v>-36661.63635899526</v>
      </c>
      <c r="N30" s="92">
        <v>15388.726357917703</v>
      </c>
      <c r="O30" s="89">
        <v>14</v>
      </c>
      <c r="P30" s="95">
        <v>451984.5579005949</v>
      </c>
      <c r="Q30" s="86">
        <v>299922.35770833766</v>
      </c>
      <c r="R30" s="89">
        <v>2158.9845137886896</v>
      </c>
      <c r="S30" s="86">
        <v>808352.62000000011</v>
      </c>
      <c r="T30" s="89">
        <v>71131.7</v>
      </c>
      <c r="U30" s="86">
        <v>105.28999999999999</v>
      </c>
      <c r="V30" s="89">
        <v>9734030.120000001</v>
      </c>
      <c r="W30" s="86">
        <v>301391</v>
      </c>
      <c r="X30" s="89">
        <v>125128</v>
      </c>
      <c r="Y30" s="86">
        <v>10231786.110000001</v>
      </c>
      <c r="Z30" s="89">
        <v>11040138.73</v>
      </c>
    </row>
    <row r="31" spans="1:26" x14ac:dyDescent="0.25">
      <c r="A31" s="49">
        <v>28</v>
      </c>
      <c r="B31" s="50" t="s">
        <v>103</v>
      </c>
      <c r="C31" s="86">
        <v>3269.0189566483614</v>
      </c>
      <c r="D31" s="89">
        <v>1050.3499999999999</v>
      </c>
      <c r="E31" s="86">
        <v>3686.2129105322015</v>
      </c>
      <c r="F31" s="89">
        <v>-41.179460512380345</v>
      </c>
      <c r="G31" s="86">
        <v>9646</v>
      </c>
      <c r="H31" s="89">
        <v>14784.18</v>
      </c>
      <c r="I31" s="86">
        <v>-3577.3807440874652</v>
      </c>
      <c r="J31" s="89">
        <v>-1209.5205478508335</v>
      </c>
      <c r="K31" s="86">
        <v>-1.8338705461797831</v>
      </c>
      <c r="L31" s="89">
        <v>0</v>
      </c>
      <c r="M31" s="86">
        <v>6742.7412252580361</v>
      </c>
      <c r="N31" s="92">
        <v>-369.10154529249121</v>
      </c>
      <c r="O31" s="89">
        <v>32</v>
      </c>
      <c r="P31" s="95">
        <v>133957.68816168618</v>
      </c>
      <c r="Q31" s="86">
        <v>88815.179941543349</v>
      </c>
      <c r="R31" s="89">
        <v>-112.08502737874917</v>
      </c>
      <c r="S31" s="86">
        <v>256672.27000000002</v>
      </c>
      <c r="T31" s="89">
        <v>5935.4699999999993</v>
      </c>
      <c r="U31" s="86">
        <v>484.53</v>
      </c>
      <c r="V31" s="89">
        <v>111383.72</v>
      </c>
      <c r="W31" s="86">
        <v>22056</v>
      </c>
      <c r="X31" s="89">
        <v>0</v>
      </c>
      <c r="Y31" s="86">
        <v>139859.72</v>
      </c>
      <c r="Z31" s="89">
        <v>396531.99</v>
      </c>
    </row>
    <row r="32" spans="1:26" x14ac:dyDescent="0.25">
      <c r="A32" s="49">
        <v>29</v>
      </c>
      <c r="B32" s="50" t="s">
        <v>104</v>
      </c>
      <c r="C32" s="86">
        <v>375040.50862436247</v>
      </c>
      <c r="D32" s="89">
        <v>183599.13999999998</v>
      </c>
      <c r="E32" s="86">
        <v>474671.81336024741</v>
      </c>
      <c r="F32" s="89">
        <v>2426.2428817672035</v>
      </c>
      <c r="G32" s="86">
        <v>3114320</v>
      </c>
      <c r="H32" s="89">
        <v>992703.08930624044</v>
      </c>
      <c r="I32" s="86">
        <v>173076.09590366256</v>
      </c>
      <c r="J32" s="89">
        <v>-410039.37400955026</v>
      </c>
      <c r="K32" s="86">
        <v>16012.329910333858</v>
      </c>
      <c r="L32" s="89">
        <v>86043</v>
      </c>
      <c r="M32" s="86">
        <v>287575.26080379169</v>
      </c>
      <c r="N32" s="92">
        <v>225492.61392145324</v>
      </c>
      <c r="O32" s="89">
        <v>1961</v>
      </c>
      <c r="P32" s="95">
        <v>1636665.7858294253</v>
      </c>
      <c r="Q32" s="86">
        <v>4961442.5033288421</v>
      </c>
      <c r="R32" s="89">
        <v>19314.20013942285</v>
      </c>
      <c r="S32" s="86">
        <v>12140304.209999997</v>
      </c>
      <c r="T32" s="89">
        <v>1588248.0399999998</v>
      </c>
      <c r="U32" s="86">
        <v>-14031.64</v>
      </c>
      <c r="V32" s="89">
        <v>8643517</v>
      </c>
      <c r="W32" s="86">
        <v>-31715</v>
      </c>
      <c r="X32" s="89">
        <v>0</v>
      </c>
      <c r="Y32" s="86">
        <v>10186018.4</v>
      </c>
      <c r="Z32" s="89">
        <v>22326322.609999999</v>
      </c>
    </row>
    <row r="33" spans="1:26" x14ac:dyDescent="0.25">
      <c r="A33" s="49">
        <v>30</v>
      </c>
      <c r="B33" s="50" t="s">
        <v>105</v>
      </c>
      <c r="C33" s="86">
        <v>375040.50862436247</v>
      </c>
      <c r="D33" s="89">
        <v>183599.13999999998</v>
      </c>
      <c r="E33" s="86">
        <v>474671.81336024741</v>
      </c>
      <c r="F33" s="89">
        <v>2426.2428817672035</v>
      </c>
      <c r="G33" s="86">
        <v>3114320</v>
      </c>
      <c r="H33" s="89">
        <v>992703.08930624044</v>
      </c>
      <c r="I33" s="86">
        <v>173076.09590366256</v>
      </c>
      <c r="J33" s="89">
        <v>-410039.37400955026</v>
      </c>
      <c r="K33" s="86">
        <v>16012.329910333858</v>
      </c>
      <c r="L33" s="89">
        <v>86043</v>
      </c>
      <c r="M33" s="86">
        <v>287575.26080379169</v>
      </c>
      <c r="N33" s="92">
        <v>225492.61392145324</v>
      </c>
      <c r="O33" s="89">
        <v>1961</v>
      </c>
      <c r="P33" s="95">
        <v>1636665.7858294253</v>
      </c>
      <c r="Q33" s="86">
        <v>4961442.5033288421</v>
      </c>
      <c r="R33" s="89">
        <v>19314.20013942285</v>
      </c>
      <c r="S33" s="86">
        <v>12140304.209999997</v>
      </c>
      <c r="T33" s="89">
        <v>1588248.0399999998</v>
      </c>
      <c r="U33" s="86">
        <v>-14031.64</v>
      </c>
      <c r="V33" s="89">
        <v>8643517</v>
      </c>
      <c r="W33" s="86">
        <v>-31715</v>
      </c>
      <c r="X33" s="89">
        <v>0</v>
      </c>
      <c r="Y33" s="86">
        <v>10186018.4</v>
      </c>
      <c r="Z33" s="89">
        <v>22326322.609999999</v>
      </c>
    </row>
    <row r="34" spans="1:26" x14ac:dyDescent="0.25">
      <c r="A34" s="49">
        <v>31</v>
      </c>
      <c r="B34" s="50" t="s">
        <v>106</v>
      </c>
      <c r="C34" s="86">
        <v>28888.522632367596</v>
      </c>
      <c r="D34" s="89">
        <v>57730.414468766881</v>
      </c>
      <c r="E34" s="86">
        <v>37268.635342470472</v>
      </c>
      <c r="F34" s="89">
        <v>768.20290259796218</v>
      </c>
      <c r="G34" s="86">
        <v>791164</v>
      </c>
      <c r="H34" s="89">
        <v>89945.852210229132</v>
      </c>
      <c r="I34" s="86">
        <v>31938.56968231302</v>
      </c>
      <c r="J34" s="89">
        <v>5900.4346904148852</v>
      </c>
      <c r="K34" s="86">
        <v>4011.3781275799565</v>
      </c>
      <c r="L34" s="89">
        <v>69914.348137382287</v>
      </c>
      <c r="M34" s="86">
        <v>56152.510530455547</v>
      </c>
      <c r="N34" s="92">
        <v>1757.9700439007165</v>
      </c>
      <c r="O34" s="89">
        <v>173</v>
      </c>
      <c r="P34" s="95">
        <v>924334.3865880426</v>
      </c>
      <c r="Q34" s="86">
        <v>1454563.8165843764</v>
      </c>
      <c r="R34" s="89">
        <v>1626.5588065583518</v>
      </c>
      <c r="S34" s="86">
        <v>3556138.6007474558</v>
      </c>
      <c r="T34" s="89">
        <v>175731.71</v>
      </c>
      <c r="U34" s="86">
        <v>254</v>
      </c>
      <c r="V34" s="89">
        <v>810881.36</v>
      </c>
      <c r="W34" s="86">
        <v>8951</v>
      </c>
      <c r="X34" s="89">
        <v>0</v>
      </c>
      <c r="Y34" s="86">
        <v>995818.07</v>
      </c>
      <c r="Z34" s="89">
        <v>4551956.6707474561</v>
      </c>
    </row>
    <row r="35" spans="1:26" x14ac:dyDescent="0.25">
      <c r="A35" s="49">
        <v>32</v>
      </c>
      <c r="B35" s="50" t="s">
        <v>107</v>
      </c>
      <c r="C35" s="86">
        <v>346151.98599199485</v>
      </c>
      <c r="D35" s="89">
        <v>125868.72553123311</v>
      </c>
      <c r="E35" s="86">
        <v>437403.17801777693</v>
      </c>
      <c r="F35" s="89">
        <v>1658.0399791692416</v>
      </c>
      <c r="G35" s="86">
        <v>2323156</v>
      </c>
      <c r="H35" s="89">
        <v>902757.23709601141</v>
      </c>
      <c r="I35" s="86">
        <v>141137.52622134954</v>
      </c>
      <c r="J35" s="89">
        <v>-415939.80869996513</v>
      </c>
      <c r="K35" s="86">
        <v>12000.951782753902</v>
      </c>
      <c r="L35" s="89">
        <v>16128.651862617715</v>
      </c>
      <c r="M35" s="86">
        <v>231422.75027333619</v>
      </c>
      <c r="N35" s="92">
        <v>223734.6438775525</v>
      </c>
      <c r="O35" s="89">
        <v>1788</v>
      </c>
      <c r="P35" s="95">
        <v>712331.39924138284</v>
      </c>
      <c r="Q35" s="86">
        <v>3506878.6867444655</v>
      </c>
      <c r="R35" s="89">
        <v>17687.641332864496</v>
      </c>
      <c r="S35" s="86">
        <v>8584165.6092525441</v>
      </c>
      <c r="T35" s="89">
        <v>1412516.33</v>
      </c>
      <c r="U35" s="86">
        <v>-14285.64</v>
      </c>
      <c r="V35" s="89">
        <v>7832635.6399999997</v>
      </c>
      <c r="W35" s="86">
        <v>-40666</v>
      </c>
      <c r="X35" s="89">
        <v>0</v>
      </c>
      <c r="Y35" s="86">
        <v>9190200.3300000001</v>
      </c>
      <c r="Z35" s="89">
        <v>17774365.939252544</v>
      </c>
    </row>
    <row r="36" spans="1:26" ht="15.75" thickBot="1" x14ac:dyDescent="0.3">
      <c r="A36" s="55">
        <v>33</v>
      </c>
      <c r="B36" s="56" t="s">
        <v>108</v>
      </c>
      <c r="C36" s="87">
        <v>346151.98599199485</v>
      </c>
      <c r="D36" s="90">
        <v>125868.72553123311</v>
      </c>
      <c r="E36" s="87">
        <v>437403.17801777693</v>
      </c>
      <c r="F36" s="90">
        <v>1658.0399791692416</v>
      </c>
      <c r="G36" s="87">
        <v>2323156</v>
      </c>
      <c r="H36" s="90">
        <v>902757.23709601141</v>
      </c>
      <c r="I36" s="87">
        <v>141137.52622134954</v>
      </c>
      <c r="J36" s="90">
        <v>-415939.80869996513</v>
      </c>
      <c r="K36" s="87">
        <v>12000.951782753902</v>
      </c>
      <c r="L36" s="90">
        <v>16128.651862617715</v>
      </c>
      <c r="M36" s="87">
        <v>231422.75027333619</v>
      </c>
      <c r="N36" s="93">
        <v>223734.6438775525</v>
      </c>
      <c r="O36" s="90">
        <v>1788</v>
      </c>
      <c r="P36" s="96">
        <v>712331.39924138284</v>
      </c>
      <c r="Q36" s="87">
        <v>3506878.6867444655</v>
      </c>
      <c r="R36" s="90">
        <v>17687.641332864496</v>
      </c>
      <c r="S36" s="87">
        <v>8584165.6092525441</v>
      </c>
      <c r="T36" s="90">
        <v>1412516.33</v>
      </c>
      <c r="U36" s="87">
        <v>-14285.64</v>
      </c>
      <c r="V36" s="90">
        <v>7832635.6399999997</v>
      </c>
      <c r="W36" s="87">
        <v>-40666</v>
      </c>
      <c r="X36" s="90">
        <v>0</v>
      </c>
      <c r="Y36" s="87">
        <v>9190200.3300000001</v>
      </c>
      <c r="Z36" s="90">
        <v>17774365.939252544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C484F-0DFB-4517-9AB6-859B8FD364C1}">
  <dimension ref="A1:Z36"/>
  <sheetViews>
    <sheetView workbookViewId="0">
      <selection activeCell="I1" sqref="I1"/>
    </sheetView>
  </sheetViews>
  <sheetFormatPr defaultRowHeight="15" x14ac:dyDescent="0.25"/>
  <cols>
    <col min="1" max="1" width="8.5703125" style="31" customWidth="1"/>
    <col min="2" max="2" width="48" style="31" customWidth="1"/>
    <col min="3" max="3" width="12.85546875" style="31" customWidth="1"/>
    <col min="4" max="4" width="12.140625" style="31" customWidth="1"/>
    <col min="5" max="5" width="11.7109375" style="31" customWidth="1"/>
    <col min="6" max="6" width="11.28515625" style="31" customWidth="1"/>
    <col min="7" max="7" width="13" style="31" customWidth="1"/>
    <col min="8" max="8" width="12.28515625" style="31" customWidth="1"/>
    <col min="9" max="9" width="13.5703125" style="31" customWidth="1"/>
    <col min="10" max="10" width="12.7109375" style="31" customWidth="1"/>
    <col min="11" max="11" width="13.42578125" style="31" customWidth="1"/>
    <col min="12" max="12" width="20.5703125" style="31" customWidth="1"/>
    <col min="13" max="13" width="14.7109375" style="31" customWidth="1"/>
    <col min="14" max="14" width="12.85546875" style="31" customWidth="1"/>
    <col min="15" max="15" width="10.28515625" style="31" customWidth="1"/>
    <col min="16" max="16" width="13.28515625" style="31" customWidth="1"/>
    <col min="17" max="17" width="14.140625" style="31" customWidth="1"/>
    <col min="18" max="18" width="12.5703125" style="31" customWidth="1"/>
    <col min="19" max="19" width="14.7109375" style="31" customWidth="1"/>
    <col min="20" max="20" width="12.85546875" style="31" customWidth="1"/>
    <col min="21" max="21" width="12.5703125" style="31" customWidth="1"/>
    <col min="22" max="22" width="13.28515625" style="31" customWidth="1"/>
    <col min="23" max="23" width="10.85546875" style="31" customWidth="1"/>
    <col min="24" max="24" width="16.85546875" style="31" customWidth="1"/>
    <col min="25" max="25" width="13.5703125" style="31" customWidth="1"/>
    <col min="26" max="26" width="14.85546875" style="31" customWidth="1"/>
    <col min="27" max="16384" width="9.140625" style="31"/>
  </cols>
  <sheetData>
    <row r="1" spans="1:26" ht="25.5" x14ac:dyDescent="0.35">
      <c r="A1" s="83" t="s">
        <v>110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6" ht="15.75" thickBot="1" x14ac:dyDescent="0.3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26" ht="49.5" customHeight="1" thickBot="1" x14ac:dyDescent="0.3">
      <c r="A3" s="32" t="s">
        <v>57</v>
      </c>
      <c r="B3" s="33" t="s">
        <v>58</v>
      </c>
      <c r="C3" s="34" t="s">
        <v>59</v>
      </c>
      <c r="D3" s="35" t="s">
        <v>60</v>
      </c>
      <c r="E3" s="34" t="s">
        <v>61</v>
      </c>
      <c r="F3" s="36" t="s">
        <v>62</v>
      </c>
      <c r="G3" s="37" t="s">
        <v>63</v>
      </c>
      <c r="H3" s="36" t="s">
        <v>65</v>
      </c>
      <c r="I3" s="35" t="s">
        <v>114</v>
      </c>
      <c r="J3" s="35" t="s">
        <v>115</v>
      </c>
      <c r="K3" s="107" t="s">
        <v>116</v>
      </c>
      <c r="L3" s="107" t="s">
        <v>66</v>
      </c>
      <c r="M3" s="36" t="s">
        <v>67</v>
      </c>
      <c r="N3" s="37" t="s">
        <v>68</v>
      </c>
      <c r="O3" s="36" t="s">
        <v>69</v>
      </c>
      <c r="P3" s="37" t="s">
        <v>70</v>
      </c>
      <c r="Q3" s="36" t="s">
        <v>71</v>
      </c>
      <c r="R3" s="37" t="s">
        <v>72</v>
      </c>
      <c r="S3" s="77" t="s">
        <v>73</v>
      </c>
      <c r="T3" s="37" t="s">
        <v>74</v>
      </c>
      <c r="U3" s="38" t="s">
        <v>64</v>
      </c>
      <c r="V3" s="36" t="s">
        <v>75</v>
      </c>
      <c r="W3" s="39" t="s">
        <v>76</v>
      </c>
      <c r="X3" s="37" t="s">
        <v>77</v>
      </c>
      <c r="Y3" s="99" t="s">
        <v>73</v>
      </c>
      <c r="Z3" s="99" t="s">
        <v>78</v>
      </c>
    </row>
    <row r="4" spans="1:26" x14ac:dyDescent="0.25">
      <c r="A4" s="40">
        <v>1</v>
      </c>
      <c r="B4" s="41" t="s">
        <v>79</v>
      </c>
      <c r="C4" s="42">
        <v>396985.29</v>
      </c>
      <c r="D4" s="42">
        <v>44679.14</v>
      </c>
      <c r="E4" s="42">
        <v>515825.61</v>
      </c>
      <c r="F4" s="42">
        <v>27550</v>
      </c>
      <c r="G4" s="43">
        <v>6521318</v>
      </c>
      <c r="H4" s="100">
        <v>867902.79</v>
      </c>
      <c r="I4" s="100">
        <v>313455.02</v>
      </c>
      <c r="J4" s="100">
        <v>61194.6</v>
      </c>
      <c r="K4" s="44">
        <v>20300</v>
      </c>
      <c r="L4" s="42">
        <v>477235</v>
      </c>
      <c r="M4" s="42">
        <v>1044025.55</v>
      </c>
      <c r="N4" s="43">
        <v>21370.07</v>
      </c>
      <c r="O4" s="100">
        <v>835</v>
      </c>
      <c r="P4" s="100">
        <v>9121110.7599999998</v>
      </c>
      <c r="Q4" s="108">
        <v>11087520.74</v>
      </c>
      <c r="R4" s="48">
        <v>0</v>
      </c>
      <c r="S4" s="47">
        <f>SUM(C4:R4)</f>
        <v>30521307.57</v>
      </c>
      <c r="T4" s="109">
        <v>1322176.24</v>
      </c>
      <c r="U4" s="109">
        <v>71946.41</v>
      </c>
      <c r="V4" s="46">
        <v>5126915.1100000003</v>
      </c>
      <c r="W4" s="47">
        <v>122151</v>
      </c>
      <c r="X4" s="46">
        <v>485997</v>
      </c>
      <c r="Y4" s="134">
        <f>SUM(T4:X4)</f>
        <v>7129185.7599999998</v>
      </c>
      <c r="Z4" s="102">
        <f>SUM(S4+Y4)</f>
        <v>37650493.329999998</v>
      </c>
    </row>
    <row r="5" spans="1:26" x14ac:dyDescent="0.25">
      <c r="A5" s="49">
        <v>2</v>
      </c>
      <c r="B5" s="50" t="s">
        <v>80</v>
      </c>
      <c r="C5" s="80">
        <v>174945.64</v>
      </c>
      <c r="D5" s="80">
        <v>42456.13</v>
      </c>
      <c r="E5" s="80">
        <v>203291.03</v>
      </c>
      <c r="F5" s="80">
        <v>23417.5</v>
      </c>
      <c r="G5" s="66">
        <v>593515</v>
      </c>
      <c r="H5" s="110">
        <v>246179.71</v>
      </c>
      <c r="I5" s="110">
        <v>64502.07</v>
      </c>
      <c r="J5" s="110">
        <v>7953.69</v>
      </c>
      <c r="K5" s="65">
        <v>19800</v>
      </c>
      <c r="L5" s="80">
        <v>477235</v>
      </c>
      <c r="M5" s="80">
        <v>809568</v>
      </c>
      <c r="N5" s="66">
        <v>2045.23</v>
      </c>
      <c r="O5" s="110">
        <v>0</v>
      </c>
      <c r="P5" s="110">
        <v>305272.41000000003</v>
      </c>
      <c r="Q5" s="111">
        <v>10118324.359999999</v>
      </c>
      <c r="R5" s="70">
        <v>0</v>
      </c>
      <c r="S5" s="69">
        <f t="shared" ref="S5:S35" si="0">SUM(C5:R5)</f>
        <v>13088505.77</v>
      </c>
      <c r="T5" s="112">
        <v>920031.64</v>
      </c>
      <c r="U5" s="112">
        <v>0</v>
      </c>
      <c r="V5" s="68">
        <v>648969</v>
      </c>
      <c r="W5" s="69">
        <v>0</v>
      </c>
      <c r="X5" s="68">
        <v>0</v>
      </c>
      <c r="Y5" s="92">
        <f t="shared" ref="Y5:Y36" si="1">SUM(T5:X5)</f>
        <v>1569000.6400000001</v>
      </c>
      <c r="Z5" s="89">
        <f t="shared" ref="Z5:Z36" si="2">SUM(S5+Y5)</f>
        <v>14657506.41</v>
      </c>
    </row>
    <row r="6" spans="1:26" x14ac:dyDescent="0.25">
      <c r="A6" s="49">
        <v>3</v>
      </c>
      <c r="B6" s="50" t="s">
        <v>81</v>
      </c>
      <c r="C6" s="80">
        <v>222039.64999999997</v>
      </c>
      <c r="D6" s="80">
        <v>2223.010000000002</v>
      </c>
      <c r="E6" s="80">
        <v>312534.58</v>
      </c>
      <c r="F6" s="80">
        <v>4132.5</v>
      </c>
      <c r="G6" s="66">
        <v>5927803</v>
      </c>
      <c r="H6" s="110">
        <v>621723.07999999996</v>
      </c>
      <c r="I6" s="110">
        <v>248952.95</v>
      </c>
      <c r="J6" s="110">
        <v>53240.909999999996</v>
      </c>
      <c r="K6" s="65">
        <v>500</v>
      </c>
      <c r="L6" s="80">
        <v>0</v>
      </c>
      <c r="M6" s="80">
        <v>234457.55</v>
      </c>
      <c r="N6" s="66">
        <v>19324.84</v>
      </c>
      <c r="O6" s="110">
        <v>835</v>
      </c>
      <c r="P6" s="110">
        <v>8815838.3500000015</v>
      </c>
      <c r="Q6" s="111">
        <v>969196.38</v>
      </c>
      <c r="R6" s="70">
        <v>0</v>
      </c>
      <c r="S6" s="69">
        <f t="shared" si="0"/>
        <v>17432801.800000001</v>
      </c>
      <c r="T6" s="112">
        <v>402144.6</v>
      </c>
      <c r="U6" s="112">
        <v>71946.41</v>
      </c>
      <c r="V6" s="68">
        <v>4477946.1100000003</v>
      </c>
      <c r="W6" s="69">
        <v>122151</v>
      </c>
      <c r="X6" s="68">
        <v>485997</v>
      </c>
      <c r="Y6" s="92">
        <f t="shared" si="1"/>
        <v>5560185.1200000001</v>
      </c>
      <c r="Z6" s="89">
        <f t="shared" si="2"/>
        <v>22992986.920000002</v>
      </c>
    </row>
    <row r="7" spans="1:26" x14ac:dyDescent="0.25">
      <c r="A7" s="49">
        <v>4</v>
      </c>
      <c r="B7" s="50" t="s">
        <v>82</v>
      </c>
      <c r="C7" s="80">
        <v>197503.34</v>
      </c>
      <c r="D7" s="80">
        <v>0</v>
      </c>
      <c r="E7" s="80">
        <v>85775.75</v>
      </c>
      <c r="F7" s="80">
        <v>1930</v>
      </c>
      <c r="G7" s="66">
        <v>697878</v>
      </c>
      <c r="H7" s="110">
        <v>309124.28999999998</v>
      </c>
      <c r="I7" s="110">
        <v>28511.46</v>
      </c>
      <c r="J7" s="110">
        <v>115058.57</v>
      </c>
      <c r="K7" s="65">
        <v>0</v>
      </c>
      <c r="L7" s="80">
        <v>0</v>
      </c>
      <c r="M7" s="80">
        <v>92140.4</v>
      </c>
      <c r="N7" s="66">
        <v>368532.08</v>
      </c>
      <c r="O7" s="110">
        <v>0</v>
      </c>
      <c r="P7" s="110">
        <v>5118393.53</v>
      </c>
      <c r="Q7" s="111">
        <v>1824509.47</v>
      </c>
      <c r="R7" s="70">
        <v>260</v>
      </c>
      <c r="S7" s="69">
        <f t="shared" si="0"/>
        <v>8839616.8900000006</v>
      </c>
      <c r="T7" s="112">
        <v>1216884.06</v>
      </c>
      <c r="U7" s="112">
        <v>0</v>
      </c>
      <c r="V7" s="68">
        <v>177564.72</v>
      </c>
      <c r="W7" s="69">
        <v>0</v>
      </c>
      <c r="X7" s="68">
        <v>0</v>
      </c>
      <c r="Y7" s="92">
        <f t="shared" si="1"/>
        <v>1394448.78</v>
      </c>
      <c r="Z7" s="89">
        <f t="shared" si="2"/>
        <v>10234065.67</v>
      </c>
    </row>
    <row r="8" spans="1:26" x14ac:dyDescent="0.25">
      <c r="A8" s="49">
        <v>5</v>
      </c>
      <c r="B8" s="50" t="s">
        <v>83</v>
      </c>
      <c r="C8" s="80">
        <v>169413.83000000002</v>
      </c>
      <c r="D8" s="80">
        <v>0</v>
      </c>
      <c r="E8" s="80">
        <v>98928.5</v>
      </c>
      <c r="F8" s="80">
        <v>3848</v>
      </c>
      <c r="G8" s="66">
        <v>670545</v>
      </c>
      <c r="H8" s="110">
        <v>225006.64</v>
      </c>
      <c r="I8" s="110">
        <v>406225.91</v>
      </c>
      <c r="J8" s="110">
        <v>95746.15</v>
      </c>
      <c r="K8" s="65">
        <v>301</v>
      </c>
      <c r="L8" s="80">
        <v>0</v>
      </c>
      <c r="M8" s="80">
        <v>82819.8</v>
      </c>
      <c r="N8" s="66">
        <v>32115.96</v>
      </c>
      <c r="O8" s="110">
        <v>0</v>
      </c>
      <c r="P8" s="110">
        <v>5393584.4900000002</v>
      </c>
      <c r="Q8" s="111">
        <v>1652939.1099999999</v>
      </c>
      <c r="R8" s="70">
        <v>161</v>
      </c>
      <c r="S8" s="69">
        <f t="shared" si="0"/>
        <v>8831635.3900000006</v>
      </c>
      <c r="T8" s="112">
        <v>1161553.2</v>
      </c>
      <c r="U8" s="112">
        <v>0</v>
      </c>
      <c r="V8" s="68">
        <v>352811.44</v>
      </c>
      <c r="W8" s="69">
        <v>0</v>
      </c>
      <c r="X8" s="68">
        <v>0</v>
      </c>
      <c r="Y8" s="92">
        <f t="shared" si="1"/>
        <v>1514364.64</v>
      </c>
      <c r="Z8" s="89">
        <f t="shared" si="2"/>
        <v>10346000.030000001</v>
      </c>
    </row>
    <row r="9" spans="1:26" x14ac:dyDescent="0.25">
      <c r="A9" s="49">
        <v>6</v>
      </c>
      <c r="B9" s="50" t="s">
        <v>84</v>
      </c>
      <c r="C9" s="80">
        <v>250129.15999999997</v>
      </c>
      <c r="D9" s="80">
        <v>2223.010000000002</v>
      </c>
      <c r="E9" s="80">
        <v>299381.82999999996</v>
      </c>
      <c r="F9" s="80">
        <v>2214.5</v>
      </c>
      <c r="G9" s="66">
        <v>5955136</v>
      </c>
      <c r="H9" s="110">
        <v>705840.73</v>
      </c>
      <c r="I9" s="110">
        <v>-128761.49999999994</v>
      </c>
      <c r="J9" s="110">
        <v>72553.330000000016</v>
      </c>
      <c r="K9" s="65">
        <v>199</v>
      </c>
      <c r="L9" s="80">
        <v>0</v>
      </c>
      <c r="M9" s="80">
        <v>243778.15000000002</v>
      </c>
      <c r="N9" s="66">
        <v>355740.96</v>
      </c>
      <c r="O9" s="110">
        <v>835</v>
      </c>
      <c r="P9" s="110">
        <v>8540647.3900000006</v>
      </c>
      <c r="Q9" s="111">
        <v>1140766.74</v>
      </c>
      <c r="R9" s="70">
        <v>99</v>
      </c>
      <c r="S9" s="69">
        <f t="shared" si="0"/>
        <v>17440783.300000001</v>
      </c>
      <c r="T9" s="112">
        <v>457475.45999999996</v>
      </c>
      <c r="U9" s="112">
        <v>71946.41</v>
      </c>
      <c r="V9" s="68">
        <v>4302699.3899999997</v>
      </c>
      <c r="W9" s="69">
        <v>122151</v>
      </c>
      <c r="X9" s="68">
        <v>485997</v>
      </c>
      <c r="Y9" s="92">
        <f t="shared" si="1"/>
        <v>5440269.2599999998</v>
      </c>
      <c r="Z9" s="89">
        <f t="shared" si="2"/>
        <v>22881052.560000002</v>
      </c>
    </row>
    <row r="10" spans="1:26" x14ac:dyDescent="0.25">
      <c r="A10" s="49">
        <v>7</v>
      </c>
      <c r="B10" s="50" t="s">
        <v>85</v>
      </c>
      <c r="C10" s="80">
        <v>22067.33</v>
      </c>
      <c r="D10" s="80">
        <v>109753</v>
      </c>
      <c r="E10" s="80">
        <v>4184.24</v>
      </c>
      <c r="F10" s="80">
        <v>0</v>
      </c>
      <c r="G10" s="66">
        <v>3068675</v>
      </c>
      <c r="H10" s="110">
        <v>0</v>
      </c>
      <c r="I10" s="110">
        <v>26701</v>
      </c>
      <c r="J10" s="110">
        <v>23501.96</v>
      </c>
      <c r="K10" s="65">
        <v>0</v>
      </c>
      <c r="L10" s="80">
        <v>182909</v>
      </c>
      <c r="M10" s="80">
        <v>283033.06</v>
      </c>
      <c r="N10" s="66">
        <v>5066.5</v>
      </c>
      <c r="O10" s="110">
        <v>0</v>
      </c>
      <c r="P10" s="110">
        <v>3252167.07</v>
      </c>
      <c r="Q10" s="111">
        <v>1521282.8900000001</v>
      </c>
      <c r="R10" s="70">
        <v>0</v>
      </c>
      <c r="S10" s="69">
        <f t="shared" si="0"/>
        <v>8499341.0500000007</v>
      </c>
      <c r="T10" s="112">
        <v>866889.58000000007</v>
      </c>
      <c r="U10" s="112">
        <v>43589.5</v>
      </c>
      <c r="V10" s="68">
        <v>272519</v>
      </c>
      <c r="W10" s="69">
        <v>0</v>
      </c>
      <c r="X10" s="68">
        <v>0</v>
      </c>
      <c r="Y10" s="92">
        <f t="shared" si="1"/>
        <v>1182998.08</v>
      </c>
      <c r="Z10" s="89">
        <f t="shared" si="2"/>
        <v>9682339.1300000008</v>
      </c>
    </row>
    <row r="11" spans="1:26" x14ac:dyDescent="0.25">
      <c r="A11" s="49">
        <v>8</v>
      </c>
      <c r="B11" s="50" t="s">
        <v>86</v>
      </c>
      <c r="C11" s="80">
        <v>223859.94</v>
      </c>
      <c r="D11" s="80">
        <v>203514</v>
      </c>
      <c r="E11" s="80">
        <v>24800</v>
      </c>
      <c r="F11" s="80">
        <v>0</v>
      </c>
      <c r="G11" s="66">
        <v>1711201</v>
      </c>
      <c r="H11" s="110">
        <v>147065.08000000002</v>
      </c>
      <c r="I11" s="110">
        <v>242135.33</v>
      </c>
      <c r="J11" s="110">
        <v>3169.05</v>
      </c>
      <c r="K11" s="65">
        <v>0</v>
      </c>
      <c r="L11" s="80">
        <v>0</v>
      </c>
      <c r="M11" s="80">
        <v>263694.59999999998</v>
      </c>
      <c r="N11" s="66">
        <v>7858</v>
      </c>
      <c r="O11" s="110">
        <v>0</v>
      </c>
      <c r="P11" s="110">
        <v>5815242.3100000005</v>
      </c>
      <c r="Q11" s="111">
        <v>13354703.82</v>
      </c>
      <c r="R11" s="70">
        <v>0</v>
      </c>
      <c r="S11" s="69">
        <f t="shared" si="0"/>
        <v>21997243.130000003</v>
      </c>
      <c r="T11" s="112">
        <v>307076.55</v>
      </c>
      <c r="U11" s="112">
        <v>0</v>
      </c>
      <c r="V11" s="68">
        <v>1501370</v>
      </c>
      <c r="W11" s="69">
        <v>0</v>
      </c>
      <c r="X11" s="68">
        <v>0</v>
      </c>
      <c r="Y11" s="92">
        <f t="shared" si="1"/>
        <v>1808446.55</v>
      </c>
      <c r="Z11" s="89">
        <f t="shared" si="2"/>
        <v>23805689.680000003</v>
      </c>
    </row>
    <row r="12" spans="1:26" x14ac:dyDescent="0.25">
      <c r="A12" s="49">
        <v>9</v>
      </c>
      <c r="B12" s="50" t="s">
        <v>87</v>
      </c>
      <c r="C12" s="80">
        <v>222725.73</v>
      </c>
      <c r="D12" s="80">
        <v>93761</v>
      </c>
      <c r="E12" s="80">
        <v>20800</v>
      </c>
      <c r="F12" s="80">
        <v>0</v>
      </c>
      <c r="G12" s="66">
        <v>1756390</v>
      </c>
      <c r="H12" s="110">
        <v>132090.08000000002</v>
      </c>
      <c r="I12" s="110">
        <v>220625</v>
      </c>
      <c r="J12" s="110">
        <v>109478.04</v>
      </c>
      <c r="K12" s="65">
        <v>0</v>
      </c>
      <c r="L12" s="80">
        <v>0</v>
      </c>
      <c r="M12" s="80">
        <v>275147.01</v>
      </c>
      <c r="N12" s="66">
        <v>0</v>
      </c>
      <c r="O12" s="110">
        <v>0</v>
      </c>
      <c r="P12" s="110">
        <v>5762506.9800000004</v>
      </c>
      <c r="Q12" s="111">
        <v>12517107.93</v>
      </c>
      <c r="R12" s="70">
        <v>0</v>
      </c>
      <c r="S12" s="69">
        <f t="shared" si="0"/>
        <v>21110631.77</v>
      </c>
      <c r="T12" s="112">
        <v>309043.94</v>
      </c>
      <c r="U12" s="112">
        <v>0</v>
      </c>
      <c r="V12" s="68">
        <v>2563598</v>
      </c>
      <c r="W12" s="69">
        <v>0</v>
      </c>
      <c r="X12" s="68">
        <v>0</v>
      </c>
      <c r="Y12" s="92">
        <f t="shared" si="1"/>
        <v>2872641.94</v>
      </c>
      <c r="Z12" s="89">
        <f t="shared" si="2"/>
        <v>23983273.710000001</v>
      </c>
    </row>
    <row r="13" spans="1:26" x14ac:dyDescent="0.25">
      <c r="A13" s="49">
        <v>10</v>
      </c>
      <c r="B13" s="50" t="s">
        <v>88</v>
      </c>
      <c r="C13" s="80">
        <v>11325</v>
      </c>
      <c r="D13" s="80">
        <v>20351</v>
      </c>
      <c r="E13" s="80">
        <v>1440</v>
      </c>
      <c r="F13" s="80">
        <v>0</v>
      </c>
      <c r="G13" s="66">
        <v>1013155</v>
      </c>
      <c r="H13" s="110">
        <v>-9643.0499999999993</v>
      </c>
      <c r="I13" s="110">
        <v>24213.5</v>
      </c>
      <c r="J13" s="110">
        <v>316.89999999999998</v>
      </c>
      <c r="K13" s="65">
        <v>0</v>
      </c>
      <c r="L13" s="80">
        <v>0</v>
      </c>
      <c r="M13" s="80">
        <v>19324.73</v>
      </c>
      <c r="N13" s="66">
        <v>785.8</v>
      </c>
      <c r="O13" s="110">
        <v>0</v>
      </c>
      <c r="P13" s="110">
        <v>508189.27</v>
      </c>
      <c r="Q13" s="111">
        <v>1362833.69</v>
      </c>
      <c r="R13" s="70">
        <v>0</v>
      </c>
      <c r="S13" s="69">
        <f t="shared" si="0"/>
        <v>2952291.84</v>
      </c>
      <c r="T13" s="112">
        <v>310882</v>
      </c>
      <c r="U13" s="112">
        <v>0</v>
      </c>
      <c r="V13" s="68">
        <v>0</v>
      </c>
      <c r="W13" s="69">
        <v>0</v>
      </c>
      <c r="X13" s="68">
        <v>0</v>
      </c>
      <c r="Y13" s="92">
        <f t="shared" si="1"/>
        <v>310882</v>
      </c>
      <c r="Z13" s="89">
        <f t="shared" si="2"/>
        <v>3263173.84</v>
      </c>
    </row>
    <row r="14" spans="1:26" x14ac:dyDescent="0.25">
      <c r="A14" s="49">
        <v>11</v>
      </c>
      <c r="B14" s="50" t="s">
        <v>89</v>
      </c>
      <c r="C14" s="80">
        <v>0</v>
      </c>
      <c r="D14" s="80">
        <v>9376</v>
      </c>
      <c r="E14" s="80">
        <v>0</v>
      </c>
      <c r="F14" s="80">
        <v>0</v>
      </c>
      <c r="G14" s="66">
        <v>961059</v>
      </c>
      <c r="H14" s="110">
        <v>-12854</v>
      </c>
      <c r="I14" s="110">
        <v>22062.5</v>
      </c>
      <c r="J14" s="110">
        <v>10947.8</v>
      </c>
      <c r="K14" s="65">
        <v>0</v>
      </c>
      <c r="L14" s="80">
        <v>0</v>
      </c>
      <c r="M14" s="80">
        <v>15295</v>
      </c>
      <c r="N14" s="66">
        <v>0</v>
      </c>
      <c r="O14" s="110">
        <v>0</v>
      </c>
      <c r="P14" s="110">
        <v>380387</v>
      </c>
      <c r="Q14" s="111">
        <v>1256954</v>
      </c>
      <c r="R14" s="70">
        <v>0</v>
      </c>
      <c r="S14" s="69">
        <f t="shared" si="0"/>
        <v>2643227.2999999998</v>
      </c>
      <c r="T14" s="112">
        <v>290935</v>
      </c>
      <c r="U14" s="112">
        <v>0</v>
      </c>
      <c r="V14" s="68">
        <v>0</v>
      </c>
      <c r="W14" s="69">
        <v>0</v>
      </c>
      <c r="X14" s="68">
        <v>0</v>
      </c>
      <c r="Y14" s="92">
        <f t="shared" si="1"/>
        <v>290935</v>
      </c>
      <c r="Z14" s="89">
        <f t="shared" si="2"/>
        <v>2934162.3</v>
      </c>
    </row>
    <row r="15" spans="1:26" x14ac:dyDescent="0.25">
      <c r="A15" s="49">
        <v>12</v>
      </c>
      <c r="B15" s="50" t="s">
        <v>90</v>
      </c>
      <c r="C15" s="80">
        <v>9608.1199999999953</v>
      </c>
      <c r="D15" s="80">
        <v>-10975</v>
      </c>
      <c r="E15" s="80">
        <v>-1255.760000000002</v>
      </c>
      <c r="F15" s="80">
        <v>0</v>
      </c>
      <c r="G15" s="66">
        <v>3061768</v>
      </c>
      <c r="H15" s="110">
        <v>-18185.95</v>
      </c>
      <c r="I15" s="110">
        <v>3039.6700000000128</v>
      </c>
      <c r="J15" s="110">
        <v>140441.85</v>
      </c>
      <c r="K15" s="65">
        <v>0</v>
      </c>
      <c r="L15" s="80">
        <v>182909</v>
      </c>
      <c r="M15" s="80">
        <v>290455.74</v>
      </c>
      <c r="N15" s="66">
        <v>-3577.3</v>
      </c>
      <c r="O15" s="110">
        <v>0</v>
      </c>
      <c r="P15" s="110">
        <v>3071629.4699999997</v>
      </c>
      <c r="Q15" s="111">
        <v>577807.31000000006</v>
      </c>
      <c r="R15" s="70">
        <v>0</v>
      </c>
      <c r="S15" s="69">
        <f t="shared" si="0"/>
        <v>7303665.1500000004</v>
      </c>
      <c r="T15" s="112">
        <v>848909.97</v>
      </c>
      <c r="U15" s="112">
        <v>43589.5</v>
      </c>
      <c r="V15" s="68">
        <v>1334747</v>
      </c>
      <c r="W15" s="69">
        <v>0</v>
      </c>
      <c r="X15" s="68">
        <v>0</v>
      </c>
      <c r="Y15" s="92">
        <f t="shared" si="1"/>
        <v>2227246.4699999997</v>
      </c>
      <c r="Z15" s="89">
        <f t="shared" si="2"/>
        <v>9530911.620000001</v>
      </c>
    </row>
    <row r="16" spans="1:26" x14ac:dyDescent="0.25">
      <c r="A16" s="49">
        <v>13</v>
      </c>
      <c r="B16" s="50" t="s">
        <v>91</v>
      </c>
      <c r="C16" s="80">
        <v>458.98</v>
      </c>
      <c r="D16" s="80">
        <v>-10975</v>
      </c>
      <c r="E16" s="80">
        <v>0</v>
      </c>
      <c r="F16" s="80">
        <v>0</v>
      </c>
      <c r="G16" s="66">
        <v>86558</v>
      </c>
      <c r="H16" s="110">
        <v>0</v>
      </c>
      <c r="I16" s="110">
        <v>0</v>
      </c>
      <c r="J16" s="110">
        <v>0</v>
      </c>
      <c r="K16" s="65">
        <v>0</v>
      </c>
      <c r="L16" s="80">
        <v>182909</v>
      </c>
      <c r="M16" s="80">
        <v>220827</v>
      </c>
      <c r="N16" s="66">
        <v>0</v>
      </c>
      <c r="O16" s="110">
        <v>0</v>
      </c>
      <c r="P16" s="110">
        <v>13000</v>
      </c>
      <c r="Q16" s="111">
        <v>581135</v>
      </c>
      <c r="R16" s="70">
        <v>0</v>
      </c>
      <c r="S16" s="69">
        <f t="shared" si="0"/>
        <v>1073912.98</v>
      </c>
      <c r="T16" s="112">
        <v>560155.79</v>
      </c>
      <c r="U16" s="112">
        <v>0</v>
      </c>
      <c r="V16" s="68">
        <v>498407</v>
      </c>
      <c r="W16" s="69">
        <v>0</v>
      </c>
      <c r="X16" s="68">
        <v>0</v>
      </c>
      <c r="Y16" s="92">
        <f t="shared" si="1"/>
        <v>1058562.79</v>
      </c>
      <c r="Z16" s="89">
        <f t="shared" si="2"/>
        <v>2132475.77</v>
      </c>
    </row>
    <row r="17" spans="1:26" x14ac:dyDescent="0.25">
      <c r="A17" s="49">
        <v>14</v>
      </c>
      <c r="B17" s="50" t="s">
        <v>92</v>
      </c>
      <c r="C17" s="80">
        <v>9149.1399999999958</v>
      </c>
      <c r="D17" s="80">
        <v>0</v>
      </c>
      <c r="E17" s="80">
        <v>-1255.760000000002</v>
      </c>
      <c r="F17" s="80">
        <v>0</v>
      </c>
      <c r="G17" s="66">
        <v>2975210</v>
      </c>
      <c r="H17" s="110">
        <v>-18185.95</v>
      </c>
      <c r="I17" s="110">
        <v>3039.6700000000128</v>
      </c>
      <c r="J17" s="110">
        <v>140441.85</v>
      </c>
      <c r="K17" s="65">
        <v>0</v>
      </c>
      <c r="L17" s="80">
        <v>0</v>
      </c>
      <c r="M17" s="80">
        <v>69628.740000000005</v>
      </c>
      <c r="N17" s="66">
        <v>-3577.3</v>
      </c>
      <c r="O17" s="110">
        <v>0</v>
      </c>
      <c r="P17" s="110">
        <v>3058629.4699999997</v>
      </c>
      <c r="Q17" s="111">
        <v>-3327.6900000000023</v>
      </c>
      <c r="R17" s="70">
        <v>0</v>
      </c>
      <c r="S17" s="69">
        <f t="shared" si="0"/>
        <v>6229752.169999999</v>
      </c>
      <c r="T17" s="112">
        <v>288754.18000000005</v>
      </c>
      <c r="U17" s="112">
        <v>43589.5</v>
      </c>
      <c r="V17" s="68">
        <v>836340</v>
      </c>
      <c r="W17" s="69">
        <v>0</v>
      </c>
      <c r="X17" s="68">
        <v>0</v>
      </c>
      <c r="Y17" s="92">
        <f t="shared" si="1"/>
        <v>1168683.6800000002</v>
      </c>
      <c r="Z17" s="89">
        <f t="shared" si="2"/>
        <v>7398435.8499999996</v>
      </c>
    </row>
    <row r="18" spans="1:26" x14ac:dyDescent="0.25">
      <c r="A18" s="49">
        <v>15</v>
      </c>
      <c r="B18" s="50" t="s">
        <v>117</v>
      </c>
      <c r="C18" s="80">
        <v>0</v>
      </c>
      <c r="D18" s="80">
        <v>0</v>
      </c>
      <c r="E18" s="80">
        <v>0</v>
      </c>
      <c r="F18" s="80">
        <v>0</v>
      </c>
      <c r="G18" s="66">
        <v>0</v>
      </c>
      <c r="H18" s="110">
        <v>0</v>
      </c>
      <c r="I18" s="110">
        <v>0</v>
      </c>
      <c r="J18" s="110">
        <v>0</v>
      </c>
      <c r="K18" s="65">
        <v>0</v>
      </c>
      <c r="L18" s="80">
        <v>0</v>
      </c>
      <c r="M18" s="80">
        <v>0</v>
      </c>
      <c r="N18" s="66">
        <v>0</v>
      </c>
      <c r="O18" s="110">
        <v>0</v>
      </c>
      <c r="P18" s="110">
        <v>0</v>
      </c>
      <c r="Q18" s="111">
        <v>0</v>
      </c>
      <c r="R18" s="70">
        <v>0</v>
      </c>
      <c r="S18" s="69">
        <f t="shared" si="0"/>
        <v>0</v>
      </c>
      <c r="T18" s="112">
        <v>0</v>
      </c>
      <c r="U18" s="112">
        <v>0</v>
      </c>
      <c r="V18" s="68">
        <v>62638</v>
      </c>
      <c r="W18" s="69">
        <v>0</v>
      </c>
      <c r="X18" s="68">
        <v>152276</v>
      </c>
      <c r="Y18" s="92">
        <f t="shared" si="1"/>
        <v>214914</v>
      </c>
      <c r="Z18" s="89">
        <f t="shared" si="2"/>
        <v>214914</v>
      </c>
    </row>
    <row r="19" spans="1:26" x14ac:dyDescent="0.25">
      <c r="A19" s="49">
        <v>16</v>
      </c>
      <c r="B19" s="50" t="s">
        <v>93</v>
      </c>
      <c r="C19" s="80">
        <v>0</v>
      </c>
      <c r="D19" s="80">
        <v>0</v>
      </c>
      <c r="E19" s="80">
        <v>0</v>
      </c>
      <c r="F19" s="80">
        <v>0</v>
      </c>
      <c r="G19" s="66">
        <v>0</v>
      </c>
      <c r="H19" s="110">
        <v>327</v>
      </c>
      <c r="I19" s="110">
        <v>0</v>
      </c>
      <c r="J19" s="110">
        <v>0</v>
      </c>
      <c r="K19" s="65">
        <v>0</v>
      </c>
      <c r="L19" s="80">
        <v>0</v>
      </c>
      <c r="M19" s="80">
        <v>0</v>
      </c>
      <c r="N19" s="66">
        <v>0</v>
      </c>
      <c r="O19" s="110">
        <v>0</v>
      </c>
      <c r="P19" s="110">
        <v>936.68</v>
      </c>
      <c r="Q19" s="111">
        <v>1212</v>
      </c>
      <c r="R19" s="70">
        <v>0</v>
      </c>
      <c r="S19" s="69">
        <f t="shared" si="0"/>
        <v>2475.6799999999998</v>
      </c>
      <c r="T19" s="112">
        <v>0</v>
      </c>
      <c r="U19" s="112">
        <v>497.25</v>
      </c>
      <c r="V19" s="68">
        <v>1366070</v>
      </c>
      <c r="W19" s="69">
        <v>0</v>
      </c>
      <c r="X19" s="68">
        <v>0</v>
      </c>
      <c r="Y19" s="92">
        <f t="shared" si="1"/>
        <v>1366567.25</v>
      </c>
      <c r="Z19" s="89">
        <f t="shared" si="2"/>
        <v>1369042.93</v>
      </c>
    </row>
    <row r="20" spans="1:26" x14ac:dyDescent="0.25">
      <c r="A20" s="49">
        <v>17</v>
      </c>
      <c r="B20" s="50" t="s">
        <v>94</v>
      </c>
      <c r="C20" s="80">
        <v>6000</v>
      </c>
      <c r="D20" s="80">
        <v>0</v>
      </c>
      <c r="E20" s="80">
        <v>0</v>
      </c>
      <c r="F20" s="80">
        <v>0</v>
      </c>
      <c r="G20" s="66">
        <v>-33564</v>
      </c>
      <c r="H20" s="110">
        <v>0</v>
      </c>
      <c r="I20" s="110">
        <v>0</v>
      </c>
      <c r="J20" s="110">
        <v>0</v>
      </c>
      <c r="K20" s="65">
        <v>0</v>
      </c>
      <c r="L20" s="80">
        <v>0</v>
      </c>
      <c r="M20" s="80">
        <v>0</v>
      </c>
      <c r="N20" s="66">
        <v>0</v>
      </c>
      <c r="O20" s="110">
        <v>0</v>
      </c>
      <c r="P20" s="110">
        <v>0</v>
      </c>
      <c r="Q20" s="111">
        <v>0</v>
      </c>
      <c r="R20" s="70">
        <v>0</v>
      </c>
      <c r="S20" s="69">
        <f t="shared" si="0"/>
        <v>-27564</v>
      </c>
      <c r="T20" s="112">
        <v>-21737</v>
      </c>
      <c r="U20" s="112">
        <v>0</v>
      </c>
      <c r="V20" s="68">
        <v>432873</v>
      </c>
      <c r="W20" s="69">
        <v>60000</v>
      </c>
      <c r="X20" s="68">
        <v>539256</v>
      </c>
      <c r="Y20" s="92">
        <f t="shared" si="1"/>
        <v>1010392</v>
      </c>
      <c r="Z20" s="89">
        <f t="shared" si="2"/>
        <v>982828</v>
      </c>
    </row>
    <row r="21" spans="1:26" x14ac:dyDescent="0.25">
      <c r="A21" s="49">
        <v>18</v>
      </c>
      <c r="B21" s="50" t="s">
        <v>118</v>
      </c>
      <c r="C21" s="80">
        <v>0</v>
      </c>
      <c r="D21" s="80">
        <v>0</v>
      </c>
      <c r="E21" s="80">
        <v>0</v>
      </c>
      <c r="F21" s="80">
        <v>0</v>
      </c>
      <c r="G21" s="66">
        <v>0</v>
      </c>
      <c r="H21" s="110">
        <v>0</v>
      </c>
      <c r="I21" s="110">
        <v>0</v>
      </c>
      <c r="J21" s="110">
        <v>0</v>
      </c>
      <c r="K21" s="65">
        <v>0</v>
      </c>
      <c r="L21" s="80">
        <v>0</v>
      </c>
      <c r="M21" s="80">
        <v>0</v>
      </c>
      <c r="N21" s="66">
        <v>0</v>
      </c>
      <c r="O21" s="110">
        <v>0</v>
      </c>
      <c r="P21" s="110">
        <v>0</v>
      </c>
      <c r="Q21" s="111">
        <v>0</v>
      </c>
      <c r="R21" s="70">
        <v>0</v>
      </c>
      <c r="S21" s="69">
        <f t="shared" si="0"/>
        <v>0</v>
      </c>
      <c r="T21" s="112">
        <v>0</v>
      </c>
      <c r="U21" s="112">
        <v>0</v>
      </c>
      <c r="V21" s="68">
        <v>370857</v>
      </c>
      <c r="W21" s="69">
        <v>0</v>
      </c>
      <c r="X21" s="68">
        <v>0</v>
      </c>
      <c r="Y21" s="92">
        <f t="shared" si="1"/>
        <v>370857</v>
      </c>
      <c r="Z21" s="89">
        <f t="shared" si="2"/>
        <v>370857</v>
      </c>
    </row>
    <row r="22" spans="1:26" x14ac:dyDescent="0.25">
      <c r="A22" s="49">
        <v>19</v>
      </c>
      <c r="B22" s="50" t="s">
        <v>119</v>
      </c>
      <c r="C22" s="80">
        <v>0</v>
      </c>
      <c r="D22" s="80">
        <v>0</v>
      </c>
      <c r="E22" s="80">
        <v>0</v>
      </c>
      <c r="F22" s="80">
        <v>0</v>
      </c>
      <c r="G22" s="66">
        <v>0</v>
      </c>
      <c r="H22" s="110">
        <v>0</v>
      </c>
      <c r="I22" s="110">
        <v>0</v>
      </c>
      <c r="J22" s="110">
        <v>0</v>
      </c>
      <c r="K22" s="65">
        <v>0</v>
      </c>
      <c r="L22" s="80">
        <v>0</v>
      </c>
      <c r="M22" s="80">
        <v>0</v>
      </c>
      <c r="N22" s="66">
        <v>0</v>
      </c>
      <c r="O22" s="110">
        <v>0</v>
      </c>
      <c r="P22" s="110">
        <v>0</v>
      </c>
      <c r="Q22" s="111">
        <v>0</v>
      </c>
      <c r="R22" s="70">
        <v>0</v>
      </c>
      <c r="S22" s="69">
        <f t="shared" si="0"/>
        <v>0</v>
      </c>
      <c r="T22" s="112">
        <v>0</v>
      </c>
      <c r="U22" s="112">
        <v>0</v>
      </c>
      <c r="V22" s="68">
        <v>28056</v>
      </c>
      <c r="W22" s="69">
        <v>0</v>
      </c>
      <c r="X22" s="68">
        <v>0</v>
      </c>
      <c r="Y22" s="92">
        <f t="shared" si="1"/>
        <v>28056</v>
      </c>
      <c r="Z22" s="89">
        <f t="shared" si="2"/>
        <v>28056</v>
      </c>
    </row>
    <row r="23" spans="1:26" x14ac:dyDescent="0.25">
      <c r="A23" s="49">
        <v>20</v>
      </c>
      <c r="B23" s="50" t="s">
        <v>95</v>
      </c>
      <c r="C23" s="80">
        <v>15149.139999999996</v>
      </c>
      <c r="D23" s="80">
        <v>0</v>
      </c>
      <c r="E23" s="80">
        <v>-1255.760000000002</v>
      </c>
      <c r="F23" s="80">
        <v>0</v>
      </c>
      <c r="G23" s="66">
        <v>2941646</v>
      </c>
      <c r="H23" s="110">
        <v>-17858.95</v>
      </c>
      <c r="I23" s="110">
        <v>3039.6700000000128</v>
      </c>
      <c r="J23" s="110">
        <v>140441.85</v>
      </c>
      <c r="K23" s="65">
        <v>0</v>
      </c>
      <c r="L23" s="80">
        <v>0</v>
      </c>
      <c r="M23" s="80">
        <v>69628.740000000005</v>
      </c>
      <c r="N23" s="66">
        <v>-3577.3</v>
      </c>
      <c r="O23" s="110">
        <v>0</v>
      </c>
      <c r="P23" s="110">
        <v>3059566.15</v>
      </c>
      <c r="Q23" s="111">
        <v>-2115.6900000000023</v>
      </c>
      <c r="R23" s="70">
        <v>0</v>
      </c>
      <c r="S23" s="69">
        <f t="shared" si="0"/>
        <v>6204663.8499999996</v>
      </c>
      <c r="T23" s="112">
        <v>267017.18000000005</v>
      </c>
      <c r="U23" s="112">
        <v>44086.75</v>
      </c>
      <c r="V23" s="68">
        <v>3096834</v>
      </c>
      <c r="W23" s="69">
        <v>60000</v>
      </c>
      <c r="X23" s="68">
        <v>691532</v>
      </c>
      <c r="Y23" s="92">
        <f t="shared" si="1"/>
        <v>4159469.93</v>
      </c>
      <c r="Z23" s="89">
        <f t="shared" si="2"/>
        <v>10364133.779999999</v>
      </c>
    </row>
    <row r="24" spans="1:26" x14ac:dyDescent="0.25">
      <c r="A24" s="49">
        <v>21</v>
      </c>
      <c r="B24" s="50" t="s">
        <v>96</v>
      </c>
      <c r="C24" s="80">
        <v>8970.7799999999988</v>
      </c>
      <c r="D24" s="80">
        <v>0</v>
      </c>
      <c r="E24" s="80">
        <v>8215.33</v>
      </c>
      <c r="F24" s="80">
        <v>0</v>
      </c>
      <c r="G24" s="66">
        <v>424986</v>
      </c>
      <c r="H24" s="110">
        <v>52765.69</v>
      </c>
      <c r="I24" s="110">
        <v>11192.43</v>
      </c>
      <c r="J24" s="110">
        <v>2437.8000000000002</v>
      </c>
      <c r="K24" s="65">
        <v>180</v>
      </c>
      <c r="L24" s="80">
        <v>0</v>
      </c>
      <c r="M24" s="80">
        <v>111806.35</v>
      </c>
      <c r="N24" s="66">
        <v>846.66</v>
      </c>
      <c r="O24" s="110">
        <v>0</v>
      </c>
      <c r="P24" s="110">
        <v>493942.66000000003</v>
      </c>
      <c r="Q24" s="111">
        <v>791667.03</v>
      </c>
      <c r="R24" s="70">
        <v>0</v>
      </c>
      <c r="S24" s="69">
        <f t="shared" si="0"/>
        <v>1907010.7300000002</v>
      </c>
      <c r="T24" s="112">
        <v>117556.08</v>
      </c>
      <c r="U24" s="112">
        <v>0</v>
      </c>
      <c r="V24" s="68">
        <v>351153.16000000003</v>
      </c>
      <c r="W24" s="69">
        <v>4201</v>
      </c>
      <c r="X24" s="68">
        <v>0</v>
      </c>
      <c r="Y24" s="92">
        <f t="shared" si="1"/>
        <v>472910.24000000005</v>
      </c>
      <c r="Z24" s="89">
        <f t="shared" si="2"/>
        <v>2379920.9700000002</v>
      </c>
    </row>
    <row r="25" spans="1:26" x14ac:dyDescent="0.25">
      <c r="A25" s="49">
        <v>22</v>
      </c>
      <c r="B25" s="50" t="s">
        <v>97</v>
      </c>
      <c r="C25" s="80">
        <v>57666.57</v>
      </c>
      <c r="D25" s="80">
        <v>24441.13</v>
      </c>
      <c r="E25" s="80">
        <v>50547.1</v>
      </c>
      <c r="F25" s="80">
        <v>0</v>
      </c>
      <c r="G25" s="66">
        <v>52873</v>
      </c>
      <c r="H25" s="110">
        <v>25614.79</v>
      </c>
      <c r="I25" s="110">
        <v>6008</v>
      </c>
      <c r="J25" s="110">
        <v>0</v>
      </c>
      <c r="K25" s="65">
        <v>2055</v>
      </c>
      <c r="L25" s="80">
        <v>13483</v>
      </c>
      <c r="M25" s="80">
        <v>104407</v>
      </c>
      <c r="N25" s="66">
        <v>0</v>
      </c>
      <c r="O25" s="110">
        <v>0</v>
      </c>
      <c r="P25" s="110">
        <v>4455.32</v>
      </c>
      <c r="Q25" s="111">
        <v>1786955.45</v>
      </c>
      <c r="R25" s="70">
        <v>0</v>
      </c>
      <c r="S25" s="69">
        <f t="shared" si="0"/>
        <v>2128506.36</v>
      </c>
      <c r="T25" s="112">
        <v>197665.57</v>
      </c>
      <c r="U25" s="112">
        <v>0</v>
      </c>
      <c r="V25" s="68">
        <v>167258.23000000001</v>
      </c>
      <c r="W25" s="69">
        <v>0</v>
      </c>
      <c r="X25" s="68">
        <v>0</v>
      </c>
      <c r="Y25" s="92">
        <f t="shared" si="1"/>
        <v>364923.80000000005</v>
      </c>
      <c r="Z25" s="89">
        <f t="shared" si="2"/>
        <v>2493430.16</v>
      </c>
    </row>
    <row r="26" spans="1:26" x14ac:dyDescent="0.25">
      <c r="A26" s="49">
        <v>23</v>
      </c>
      <c r="B26" s="50" t="s">
        <v>98</v>
      </c>
      <c r="C26" s="80">
        <v>-48695.79</v>
      </c>
      <c r="D26" s="80">
        <v>-24441.13</v>
      </c>
      <c r="E26" s="80">
        <v>-42331.770000000004</v>
      </c>
      <c r="F26" s="80">
        <v>0</v>
      </c>
      <c r="G26" s="66">
        <v>372113</v>
      </c>
      <c r="H26" s="110">
        <v>27150.9</v>
      </c>
      <c r="I26" s="110">
        <v>5184.43</v>
      </c>
      <c r="J26" s="110">
        <v>2437.8000000000002</v>
      </c>
      <c r="K26" s="65">
        <v>-1875</v>
      </c>
      <c r="L26" s="80">
        <v>-13483</v>
      </c>
      <c r="M26" s="80">
        <v>7399.3499999999985</v>
      </c>
      <c r="N26" s="66">
        <v>846.66</v>
      </c>
      <c r="O26" s="110">
        <v>0</v>
      </c>
      <c r="P26" s="110">
        <v>489487.33999999997</v>
      </c>
      <c r="Q26" s="111">
        <v>-995288.42</v>
      </c>
      <c r="R26" s="70">
        <v>0</v>
      </c>
      <c r="S26" s="69">
        <f t="shared" si="0"/>
        <v>-221495.63000000012</v>
      </c>
      <c r="T26" s="112">
        <v>-80109.490000000005</v>
      </c>
      <c r="U26" s="112">
        <v>0</v>
      </c>
      <c r="V26" s="68">
        <v>183894.93</v>
      </c>
      <c r="W26" s="69">
        <v>4201</v>
      </c>
      <c r="X26" s="68">
        <v>0</v>
      </c>
      <c r="Y26" s="92">
        <f t="shared" si="1"/>
        <v>107986.43999999999</v>
      </c>
      <c r="Z26" s="89">
        <f t="shared" si="2"/>
        <v>-113509.19000000013</v>
      </c>
    </row>
    <row r="27" spans="1:26" x14ac:dyDescent="0.25">
      <c r="A27" s="49">
        <v>24</v>
      </c>
      <c r="B27" s="50" t="s">
        <v>99</v>
      </c>
      <c r="C27" s="80">
        <v>110199.81484621472</v>
      </c>
      <c r="D27" s="80">
        <v>111</v>
      </c>
      <c r="E27" s="80">
        <v>116907.92400476139</v>
      </c>
      <c r="F27" s="80">
        <v>1709.1688962512667</v>
      </c>
      <c r="G27" s="66">
        <v>1023613</v>
      </c>
      <c r="H27" s="110">
        <v>281846.91000000003</v>
      </c>
      <c r="I27" s="110">
        <v>-51338.382914724505</v>
      </c>
      <c r="J27" s="110">
        <v>35185.259912148991</v>
      </c>
      <c r="K27" s="65">
        <v>178.67469422172144</v>
      </c>
      <c r="L27" s="80">
        <v>1783</v>
      </c>
      <c r="M27" s="80">
        <v>135071.56062491951</v>
      </c>
      <c r="N27" s="66">
        <v>164493.44678463132</v>
      </c>
      <c r="O27" s="110">
        <v>446</v>
      </c>
      <c r="P27" s="110">
        <v>3935548.4871399999</v>
      </c>
      <c r="Q27" s="111">
        <v>1388178.2290028927</v>
      </c>
      <c r="R27" s="70">
        <v>45.60700868316794</v>
      </c>
      <c r="S27" s="69">
        <f t="shared" si="0"/>
        <v>7143979.7000000011</v>
      </c>
      <c r="T27" s="112">
        <v>165250.03999999998</v>
      </c>
      <c r="U27" s="112">
        <v>27430.609999999997</v>
      </c>
      <c r="V27" s="68">
        <v>1692443.95</v>
      </c>
      <c r="W27" s="69">
        <v>31550</v>
      </c>
      <c r="X27" s="68">
        <v>3550</v>
      </c>
      <c r="Y27" s="92">
        <f t="shared" si="1"/>
        <v>1920224.5999999999</v>
      </c>
      <c r="Z27" s="89">
        <f t="shared" si="2"/>
        <v>9064204.3000000007</v>
      </c>
    </row>
    <row r="28" spans="1:26" x14ac:dyDescent="0.25">
      <c r="A28" s="49">
        <v>25</v>
      </c>
      <c r="B28" s="50" t="s">
        <v>100</v>
      </c>
      <c r="C28" s="80">
        <v>76653.164846214713</v>
      </c>
      <c r="D28" s="80">
        <v>-24330.13</v>
      </c>
      <c r="E28" s="80">
        <v>73320.394004761387</v>
      </c>
      <c r="F28" s="80">
        <v>1709.1688962512667</v>
      </c>
      <c r="G28" s="66">
        <v>4337372</v>
      </c>
      <c r="H28" s="110">
        <v>291138.86</v>
      </c>
      <c r="I28" s="110">
        <v>-43114.282914724492</v>
      </c>
      <c r="J28" s="110">
        <v>178064.90991214899</v>
      </c>
      <c r="K28" s="65">
        <v>-1696.3253057782786</v>
      </c>
      <c r="L28" s="80">
        <v>-11700</v>
      </c>
      <c r="M28" s="80">
        <v>212099.65062491957</v>
      </c>
      <c r="N28" s="66">
        <v>161762.80678463131</v>
      </c>
      <c r="O28" s="110">
        <v>446</v>
      </c>
      <c r="P28" s="110">
        <v>7484601.9771400001</v>
      </c>
      <c r="Q28" s="111">
        <v>390774.11900289287</v>
      </c>
      <c r="R28" s="70">
        <v>45.60700868316794</v>
      </c>
      <c r="S28" s="69">
        <f t="shared" si="0"/>
        <v>13127147.920000002</v>
      </c>
      <c r="T28" s="112">
        <v>352157.73000000004</v>
      </c>
      <c r="U28" s="112">
        <v>71517.36</v>
      </c>
      <c r="V28" s="68">
        <v>4973172.88</v>
      </c>
      <c r="W28" s="69">
        <v>95751</v>
      </c>
      <c r="X28" s="68">
        <v>695082</v>
      </c>
      <c r="Y28" s="92">
        <f t="shared" si="1"/>
        <v>6187680.9699999997</v>
      </c>
      <c r="Z28" s="89">
        <f t="shared" si="2"/>
        <v>19314828.890000001</v>
      </c>
    </row>
    <row r="29" spans="1:26" x14ac:dyDescent="0.25">
      <c r="A29" s="49">
        <v>26</v>
      </c>
      <c r="B29" s="50" t="s">
        <v>101</v>
      </c>
      <c r="C29" s="80">
        <v>173475.99515378528</v>
      </c>
      <c r="D29" s="80">
        <v>26553.140000000003</v>
      </c>
      <c r="E29" s="80">
        <v>226061.43599523857</v>
      </c>
      <c r="F29" s="80">
        <v>505.33110374873331</v>
      </c>
      <c r="G29" s="66">
        <v>1617764</v>
      </c>
      <c r="H29" s="110">
        <v>414701.86999999994</v>
      </c>
      <c r="I29" s="110">
        <v>-85647.21708527545</v>
      </c>
      <c r="J29" s="110">
        <v>-105511.57991214897</v>
      </c>
      <c r="K29" s="65">
        <v>1895.3253057782786</v>
      </c>
      <c r="L29" s="80">
        <v>11700</v>
      </c>
      <c r="M29" s="80">
        <v>31678.499375080479</v>
      </c>
      <c r="N29" s="66">
        <v>193978.15321536871</v>
      </c>
      <c r="O29" s="110">
        <v>389</v>
      </c>
      <c r="P29" s="110">
        <v>1056045.4128600005</v>
      </c>
      <c r="Q29" s="111">
        <v>749992.62099710712</v>
      </c>
      <c r="R29" s="70">
        <v>53.39299131683206</v>
      </c>
      <c r="S29" s="69">
        <f t="shared" si="0"/>
        <v>4313635.38</v>
      </c>
      <c r="T29" s="112">
        <v>105317.72999999992</v>
      </c>
      <c r="U29" s="112">
        <v>429.05000000000291</v>
      </c>
      <c r="V29" s="68">
        <v>-670473.49</v>
      </c>
      <c r="W29" s="69">
        <v>26400</v>
      </c>
      <c r="X29" s="68">
        <v>-209085</v>
      </c>
      <c r="Y29" s="92">
        <f t="shared" si="1"/>
        <v>-747411.71000000008</v>
      </c>
      <c r="Z29" s="89">
        <f t="shared" si="2"/>
        <v>3566223.67</v>
      </c>
    </row>
    <row r="30" spans="1:26" x14ac:dyDescent="0.25">
      <c r="A30" s="49">
        <v>27</v>
      </c>
      <c r="B30" s="50" t="s">
        <v>102</v>
      </c>
      <c r="C30" s="80">
        <v>14080.415796586298</v>
      </c>
      <c r="D30" s="80">
        <v>0</v>
      </c>
      <c r="E30" s="80">
        <v>8390.1945365961819</v>
      </c>
      <c r="F30" s="80">
        <v>83.323519305745876</v>
      </c>
      <c r="G30" s="66">
        <v>484</v>
      </c>
      <c r="H30" s="110">
        <v>697.15560915595597</v>
      </c>
      <c r="I30" s="110">
        <v>-4844.823360165632</v>
      </c>
      <c r="J30" s="110">
        <v>2729.9159146313627</v>
      </c>
      <c r="K30" s="65">
        <v>7.487640705280393</v>
      </c>
      <c r="L30" s="80">
        <v>0</v>
      </c>
      <c r="M30" s="80">
        <v>-15874.477591815186</v>
      </c>
      <c r="N30" s="66">
        <v>13385.228606188562</v>
      </c>
      <c r="O30" s="110">
        <v>3</v>
      </c>
      <c r="P30" s="110">
        <v>144969.67279463419</v>
      </c>
      <c r="Q30" s="111">
        <v>33053.58152699218</v>
      </c>
      <c r="R30" s="70">
        <v>3.7250071850389892</v>
      </c>
      <c r="S30" s="69">
        <f t="shared" si="0"/>
        <v>197168.39999999997</v>
      </c>
      <c r="T30" s="112">
        <v>16460.36</v>
      </c>
      <c r="U30" s="112">
        <v>18.149999999999999</v>
      </c>
      <c r="V30" s="68">
        <v>2741422.96</v>
      </c>
      <c r="W30" s="69">
        <v>83181</v>
      </c>
      <c r="X30" s="68">
        <v>209085</v>
      </c>
      <c r="Y30" s="92">
        <f t="shared" si="1"/>
        <v>3050167.4699999997</v>
      </c>
      <c r="Z30" s="89">
        <f t="shared" si="2"/>
        <v>3247335.8699999996</v>
      </c>
    </row>
    <row r="31" spans="1:26" x14ac:dyDescent="0.25">
      <c r="A31" s="49">
        <v>28</v>
      </c>
      <c r="B31" s="50" t="s">
        <v>103</v>
      </c>
      <c r="C31" s="80">
        <v>975.43999999999994</v>
      </c>
      <c r="D31" s="80">
        <v>578.04999999999995</v>
      </c>
      <c r="E31" s="80">
        <v>1019.16</v>
      </c>
      <c r="F31" s="80">
        <v>0</v>
      </c>
      <c r="G31" s="66">
        <v>7071</v>
      </c>
      <c r="H31" s="110">
        <v>2737.46</v>
      </c>
      <c r="I31" s="110">
        <v>0</v>
      </c>
      <c r="J31" s="110">
        <v>0</v>
      </c>
      <c r="K31" s="65">
        <v>0</v>
      </c>
      <c r="L31" s="80">
        <v>0</v>
      </c>
      <c r="M31" s="80">
        <v>696.97</v>
      </c>
      <c r="N31" s="66">
        <v>0</v>
      </c>
      <c r="O31" s="110">
        <v>6</v>
      </c>
      <c r="P31" s="110">
        <v>50791.65</v>
      </c>
      <c r="Q31" s="111">
        <v>13567.11</v>
      </c>
      <c r="R31" s="70">
        <v>0</v>
      </c>
      <c r="S31" s="69">
        <f t="shared" si="0"/>
        <v>77442.84</v>
      </c>
      <c r="T31" s="112">
        <v>980.75</v>
      </c>
      <c r="U31" s="112">
        <v>164.16</v>
      </c>
      <c r="V31" s="68">
        <v>38694.589999999997</v>
      </c>
      <c r="W31" s="69">
        <v>5197</v>
      </c>
      <c r="X31" s="68">
        <v>0</v>
      </c>
      <c r="Y31" s="92">
        <f t="shared" si="1"/>
        <v>45036.5</v>
      </c>
      <c r="Z31" s="89">
        <f t="shared" si="2"/>
        <v>122479.34</v>
      </c>
    </row>
    <row r="32" spans="1:26" x14ac:dyDescent="0.25">
      <c r="A32" s="49">
        <v>29</v>
      </c>
      <c r="B32" s="50" t="s">
        <v>104</v>
      </c>
      <c r="C32" s="80">
        <v>188531.85095037156</v>
      </c>
      <c r="D32" s="80">
        <v>27131.190000000002</v>
      </c>
      <c r="E32" s="80">
        <v>235470.79053183476</v>
      </c>
      <c r="F32" s="80">
        <v>588.6546230544792</v>
      </c>
      <c r="G32" s="66">
        <v>1625319</v>
      </c>
      <c r="H32" s="110">
        <v>418136.48560915585</v>
      </c>
      <c r="I32" s="110">
        <v>-90492.040445441089</v>
      </c>
      <c r="J32" s="110">
        <v>-102781.66399751761</v>
      </c>
      <c r="K32" s="65">
        <v>1902.812946483559</v>
      </c>
      <c r="L32" s="80">
        <v>11700</v>
      </c>
      <c r="M32" s="80">
        <v>16500.99178326529</v>
      </c>
      <c r="N32" s="66">
        <v>207363.38182155727</v>
      </c>
      <c r="O32" s="110">
        <v>398</v>
      </c>
      <c r="P32" s="110">
        <v>1251806.7356546347</v>
      </c>
      <c r="Q32" s="111">
        <v>796613.31252409937</v>
      </c>
      <c r="R32" s="70">
        <v>57.11799850187105</v>
      </c>
      <c r="S32" s="69">
        <f t="shared" si="0"/>
        <v>4588246.62</v>
      </c>
      <c r="T32" s="112">
        <v>122758.83999999992</v>
      </c>
      <c r="U32" s="112">
        <v>611.36000000000286</v>
      </c>
      <c r="V32" s="68">
        <v>2109644.06</v>
      </c>
      <c r="W32" s="69">
        <v>114778</v>
      </c>
      <c r="X32" s="68">
        <v>0</v>
      </c>
      <c r="Y32" s="92">
        <f t="shared" si="1"/>
        <v>2347792.2599999998</v>
      </c>
      <c r="Z32" s="89">
        <f t="shared" si="2"/>
        <v>6936038.8799999999</v>
      </c>
    </row>
    <row r="33" spans="1:26" x14ac:dyDescent="0.25">
      <c r="A33" s="49">
        <v>30</v>
      </c>
      <c r="B33" s="50" t="s">
        <v>105</v>
      </c>
      <c r="C33" s="80">
        <v>188531.85095037156</v>
      </c>
      <c r="D33" s="80">
        <v>27131.190000000002</v>
      </c>
      <c r="E33" s="80">
        <v>235470.79053183476</v>
      </c>
      <c r="F33" s="80">
        <v>588.6546230544792</v>
      </c>
      <c r="G33" s="66">
        <v>1625319</v>
      </c>
      <c r="H33" s="110">
        <v>418136.48560915585</v>
      </c>
      <c r="I33" s="110">
        <v>-90492.040445441089</v>
      </c>
      <c r="J33" s="110">
        <v>-102781.66399751761</v>
      </c>
      <c r="K33" s="65">
        <v>1902.812946483559</v>
      </c>
      <c r="L33" s="80">
        <v>11700</v>
      </c>
      <c r="M33" s="80">
        <v>16500.99178326529</v>
      </c>
      <c r="N33" s="66">
        <v>207363.38182155727</v>
      </c>
      <c r="O33" s="110">
        <v>398</v>
      </c>
      <c r="P33" s="110">
        <v>1251806.7356546347</v>
      </c>
      <c r="Q33" s="111">
        <v>796613.31252409937</v>
      </c>
      <c r="R33" s="70">
        <v>57.11799850187105</v>
      </c>
      <c r="S33" s="69">
        <f t="shared" si="0"/>
        <v>4588246.62</v>
      </c>
      <c r="T33" s="112">
        <v>122758.83999999992</v>
      </c>
      <c r="U33" s="112">
        <v>611.36000000000286</v>
      </c>
      <c r="V33" s="68">
        <v>2109644.06</v>
      </c>
      <c r="W33" s="69">
        <v>114778</v>
      </c>
      <c r="X33" s="68">
        <v>0</v>
      </c>
      <c r="Y33" s="92">
        <f t="shared" si="1"/>
        <v>2347792.2599999998</v>
      </c>
      <c r="Z33" s="89">
        <f t="shared" si="2"/>
        <v>6936038.8799999999</v>
      </c>
    </row>
    <row r="34" spans="1:26" x14ac:dyDescent="0.25">
      <c r="A34" s="49">
        <v>31</v>
      </c>
      <c r="B34" s="50" t="s">
        <v>106</v>
      </c>
      <c r="C34" s="80">
        <v>12220.707792637921</v>
      </c>
      <c r="D34" s="80">
        <v>2085.0689277560768</v>
      </c>
      <c r="E34" s="80">
        <v>18020.85910694212</v>
      </c>
      <c r="F34" s="80">
        <v>498.26623053888716</v>
      </c>
      <c r="G34" s="66">
        <v>199054</v>
      </c>
      <c r="H34" s="110">
        <v>26228.763886181976</v>
      </c>
      <c r="I34" s="110">
        <v>5669.1125683808159</v>
      </c>
      <c r="J34" s="110">
        <v>1106.7587176528125</v>
      </c>
      <c r="K34" s="65">
        <v>367.14353829181152</v>
      </c>
      <c r="L34" s="80">
        <v>8631.2190392459452</v>
      </c>
      <c r="M34" s="80">
        <v>13556.238648790462</v>
      </c>
      <c r="N34" s="66">
        <v>386.49670509082233</v>
      </c>
      <c r="O34" s="110">
        <v>36</v>
      </c>
      <c r="P34" s="110">
        <v>255894.91874009155</v>
      </c>
      <c r="Q34" s="111">
        <v>246723.51609839883</v>
      </c>
      <c r="R34" s="70">
        <v>27.970747455825769</v>
      </c>
      <c r="S34" s="69">
        <f t="shared" si="0"/>
        <v>790507.04074745579</v>
      </c>
      <c r="T34" s="112">
        <v>28152.5</v>
      </c>
      <c r="U34" s="112">
        <v>58</v>
      </c>
      <c r="V34" s="68">
        <v>155850.31</v>
      </c>
      <c r="W34" s="69">
        <v>2228</v>
      </c>
      <c r="X34" s="68">
        <v>0</v>
      </c>
      <c r="Y34" s="92">
        <f t="shared" si="1"/>
        <v>186288.81</v>
      </c>
      <c r="Z34" s="89">
        <f t="shared" si="2"/>
        <v>976795.85074745584</v>
      </c>
    </row>
    <row r="35" spans="1:26" x14ac:dyDescent="0.25">
      <c r="A35" s="49">
        <v>32</v>
      </c>
      <c r="B35" s="50" t="s">
        <v>107</v>
      </c>
      <c r="C35" s="80">
        <v>176311.14315773363</v>
      </c>
      <c r="D35" s="80">
        <v>25046.121072243928</v>
      </c>
      <c r="E35" s="80">
        <v>217449.93142489265</v>
      </c>
      <c r="F35" s="80">
        <v>90.388392515592045</v>
      </c>
      <c r="G35" s="66">
        <v>1426265</v>
      </c>
      <c r="H35" s="110">
        <v>391907.72172297392</v>
      </c>
      <c r="I35" s="110">
        <v>-96161.15301382191</v>
      </c>
      <c r="J35" s="110">
        <v>-103888.42271517043</v>
      </c>
      <c r="K35" s="65">
        <v>1535.6694081917476</v>
      </c>
      <c r="L35" s="80">
        <v>3068.7809607540548</v>
      </c>
      <c r="M35" s="80">
        <v>2944.7531344748277</v>
      </c>
      <c r="N35" s="66">
        <v>206976.88511646644</v>
      </c>
      <c r="O35" s="110">
        <v>362</v>
      </c>
      <c r="P35" s="110">
        <v>995911.81691454316</v>
      </c>
      <c r="Q35" s="111">
        <v>549889.79642570065</v>
      </c>
      <c r="R35" s="70">
        <v>29.14725104604528</v>
      </c>
      <c r="S35" s="69">
        <f t="shared" si="0"/>
        <v>3797739.5792525448</v>
      </c>
      <c r="T35" s="112">
        <v>94606.339999999924</v>
      </c>
      <c r="U35" s="112">
        <v>553.36000000000286</v>
      </c>
      <c r="V35" s="68">
        <v>1953793.75</v>
      </c>
      <c r="W35" s="69">
        <v>112550</v>
      </c>
      <c r="X35" s="68">
        <v>0</v>
      </c>
      <c r="Y35" s="92">
        <f t="shared" si="1"/>
        <v>2161503.4500000002</v>
      </c>
      <c r="Z35" s="89">
        <f t="shared" si="2"/>
        <v>5959243.029252545</v>
      </c>
    </row>
    <row r="36" spans="1:26" ht="15.75" thickBot="1" x14ac:dyDescent="0.3">
      <c r="A36" s="55">
        <v>33</v>
      </c>
      <c r="B36" s="56" t="s">
        <v>108</v>
      </c>
      <c r="C36" s="82">
        <v>176311.14315773363</v>
      </c>
      <c r="D36" s="82">
        <v>25046.121072243928</v>
      </c>
      <c r="E36" s="82">
        <v>217449.93142489265</v>
      </c>
      <c r="F36" s="82">
        <v>90.388392515592045</v>
      </c>
      <c r="G36" s="72">
        <v>1426265</v>
      </c>
      <c r="H36" s="113">
        <v>391907.72172297392</v>
      </c>
      <c r="I36" s="113">
        <v>-96161.15301382191</v>
      </c>
      <c r="J36" s="113">
        <v>-103888.42271517043</v>
      </c>
      <c r="K36" s="71">
        <v>1535.6694081917476</v>
      </c>
      <c r="L36" s="82">
        <v>3068.7809607540548</v>
      </c>
      <c r="M36" s="82">
        <v>2944.7531344748277</v>
      </c>
      <c r="N36" s="72">
        <v>206976.88511646644</v>
      </c>
      <c r="O36" s="113">
        <v>362</v>
      </c>
      <c r="P36" s="113">
        <v>995911.81691454316</v>
      </c>
      <c r="Q36" s="114">
        <v>549889.79642570065</v>
      </c>
      <c r="R36" s="76">
        <v>29.14725104604528</v>
      </c>
      <c r="S36" s="75">
        <f>SUM(C36:R36)</f>
        <v>3797739.5792525448</v>
      </c>
      <c r="T36" s="115">
        <v>94606.339999999924</v>
      </c>
      <c r="U36" s="115">
        <v>553.36000000000286</v>
      </c>
      <c r="V36" s="74">
        <v>1953793.75</v>
      </c>
      <c r="W36" s="75">
        <v>112550</v>
      </c>
      <c r="X36" s="74">
        <v>0</v>
      </c>
      <c r="Y36" s="93">
        <f t="shared" si="1"/>
        <v>2161503.4500000002</v>
      </c>
      <c r="Z36" s="90">
        <f t="shared" si="2"/>
        <v>5959243.029252545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8B522-C312-4D65-B813-D0EBAEAE5393}">
  <dimension ref="A1:Z36"/>
  <sheetViews>
    <sheetView workbookViewId="0">
      <selection activeCell="Z2" sqref="Z1:Z2"/>
    </sheetView>
  </sheetViews>
  <sheetFormatPr defaultRowHeight="15" x14ac:dyDescent="0.25"/>
  <cols>
    <col min="1" max="1" width="7.28515625" style="31" customWidth="1"/>
    <col min="2" max="2" width="48.7109375" style="31" customWidth="1"/>
    <col min="3" max="3" width="12.5703125" style="31" customWidth="1"/>
    <col min="4" max="4" width="11.85546875" style="31" customWidth="1"/>
    <col min="5" max="5" width="12.85546875" style="31" customWidth="1"/>
    <col min="6" max="6" width="12.28515625" style="31" customWidth="1"/>
    <col min="7" max="7" width="13" style="31" customWidth="1"/>
    <col min="8" max="8" width="13.7109375" style="31" customWidth="1"/>
    <col min="9" max="9" width="13.140625" style="31" customWidth="1"/>
    <col min="10" max="10" width="13" style="31" customWidth="1"/>
    <col min="11" max="11" width="13.7109375" style="31" customWidth="1"/>
    <col min="12" max="12" width="20.5703125" style="31" customWidth="1"/>
    <col min="13" max="13" width="13.42578125" style="31" customWidth="1"/>
    <col min="14" max="14" width="13.7109375" style="31" customWidth="1"/>
    <col min="15" max="15" width="10.7109375" style="31" customWidth="1"/>
    <col min="16" max="16" width="13.28515625" style="31" customWidth="1"/>
    <col min="17" max="17" width="13.5703125" style="31" customWidth="1"/>
    <col min="18" max="18" width="13" style="31" customWidth="1"/>
    <col min="19" max="19" width="15.28515625" style="31" customWidth="1"/>
    <col min="20" max="20" width="13" style="31" customWidth="1"/>
    <col min="21" max="22" width="13.5703125" style="31" customWidth="1"/>
    <col min="23" max="23" width="13.28515625" style="31" customWidth="1"/>
    <col min="24" max="24" width="16" style="31" customWidth="1"/>
    <col min="25" max="25" width="13.7109375" style="31" customWidth="1"/>
    <col min="26" max="26" width="15.42578125" style="31" customWidth="1"/>
    <col min="27" max="16384" width="9.140625" style="31"/>
  </cols>
  <sheetData>
    <row r="1" spans="1:26" ht="25.5" x14ac:dyDescent="0.35">
      <c r="A1" s="83" t="s">
        <v>111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6" ht="15.75" thickBot="1" x14ac:dyDescent="0.3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26" ht="48" customHeight="1" thickBot="1" x14ac:dyDescent="0.3">
      <c r="A3" s="32" t="s">
        <v>57</v>
      </c>
      <c r="B3" s="33" t="s">
        <v>58</v>
      </c>
      <c r="C3" s="34" t="s">
        <v>59</v>
      </c>
      <c r="D3" s="35" t="s">
        <v>60</v>
      </c>
      <c r="E3" s="34" t="s">
        <v>61</v>
      </c>
      <c r="F3" s="36" t="s">
        <v>62</v>
      </c>
      <c r="G3" s="37" t="s">
        <v>63</v>
      </c>
      <c r="H3" s="36" t="s">
        <v>65</v>
      </c>
      <c r="I3" s="37" t="s">
        <v>114</v>
      </c>
      <c r="J3" s="36" t="s">
        <v>115</v>
      </c>
      <c r="K3" s="37" t="s">
        <v>116</v>
      </c>
      <c r="L3" s="36" t="s">
        <v>66</v>
      </c>
      <c r="M3" s="37" t="s">
        <v>67</v>
      </c>
      <c r="N3" s="36" t="s">
        <v>68</v>
      </c>
      <c r="O3" s="36" t="s">
        <v>69</v>
      </c>
      <c r="P3" s="36" t="s">
        <v>70</v>
      </c>
      <c r="Q3" s="37" t="s">
        <v>71</v>
      </c>
      <c r="R3" s="36" t="s">
        <v>72</v>
      </c>
      <c r="S3" s="37" t="s">
        <v>73</v>
      </c>
      <c r="T3" s="38" t="s">
        <v>74</v>
      </c>
      <c r="U3" s="38" t="s">
        <v>64</v>
      </c>
      <c r="V3" s="36" t="s">
        <v>75</v>
      </c>
      <c r="W3" s="39" t="s">
        <v>76</v>
      </c>
      <c r="X3" s="33" t="s">
        <v>77</v>
      </c>
      <c r="Y3" s="99" t="s">
        <v>73</v>
      </c>
      <c r="Z3" s="33" t="s">
        <v>78</v>
      </c>
    </row>
    <row r="4" spans="1:26" x14ac:dyDescent="0.25">
      <c r="A4" s="40">
        <v>1</v>
      </c>
      <c r="B4" s="41" t="s">
        <v>79</v>
      </c>
      <c r="C4" s="42">
        <v>284713.93</v>
      </c>
      <c r="D4" s="42">
        <v>13011</v>
      </c>
      <c r="E4" s="42">
        <v>282825.55</v>
      </c>
      <c r="F4" s="43">
        <v>2500</v>
      </c>
      <c r="G4" s="100">
        <v>6356943</v>
      </c>
      <c r="H4" s="100">
        <v>826096.72</v>
      </c>
      <c r="I4" s="44">
        <v>766886</v>
      </c>
      <c r="J4" s="42">
        <v>143200</v>
      </c>
      <c r="K4" s="42">
        <v>39082</v>
      </c>
      <c r="L4" s="43">
        <v>583256</v>
      </c>
      <c r="M4" s="100">
        <v>581561.01</v>
      </c>
      <c r="N4" s="100">
        <v>9742</v>
      </c>
      <c r="O4" s="44">
        <v>1509</v>
      </c>
      <c r="P4" s="101">
        <v>8029368.0199999996</v>
      </c>
      <c r="Q4" s="48">
        <v>20652059.91</v>
      </c>
      <c r="R4" s="48">
        <v>7000</v>
      </c>
      <c r="S4" s="47">
        <f>SUM(C4:R4)</f>
        <v>38579754.140000001</v>
      </c>
      <c r="T4" s="100">
        <v>2832603.99</v>
      </c>
      <c r="U4" s="100">
        <v>67786.78</v>
      </c>
      <c r="V4" s="100">
        <v>4771756.13</v>
      </c>
      <c r="W4" s="44">
        <v>121366</v>
      </c>
      <c r="X4" s="42">
        <v>210602</v>
      </c>
      <c r="Y4" s="102">
        <f>SUM(T4:X4)</f>
        <v>8004114.9000000004</v>
      </c>
      <c r="Z4" s="125">
        <f>S4+Y4</f>
        <v>46583869.039999999</v>
      </c>
    </row>
    <row r="5" spans="1:26" x14ac:dyDescent="0.25">
      <c r="A5" s="49">
        <v>2</v>
      </c>
      <c r="B5" s="50" t="s">
        <v>80</v>
      </c>
      <c r="C5" s="51">
        <v>100379.98</v>
      </c>
      <c r="D5" s="51">
        <v>13011</v>
      </c>
      <c r="E5" s="51">
        <v>127266.76</v>
      </c>
      <c r="F5" s="52">
        <v>2125</v>
      </c>
      <c r="G5" s="103">
        <v>725775</v>
      </c>
      <c r="H5" s="103">
        <v>372241.23</v>
      </c>
      <c r="I5" s="53">
        <v>595160</v>
      </c>
      <c r="J5" s="51">
        <v>9446</v>
      </c>
      <c r="K5" s="51">
        <v>39082</v>
      </c>
      <c r="L5" s="52">
        <v>583256</v>
      </c>
      <c r="M5" s="103">
        <v>346143.65</v>
      </c>
      <c r="N5" s="103">
        <v>2429</v>
      </c>
      <c r="O5" s="53">
        <v>0</v>
      </c>
      <c r="P5" s="104">
        <v>482948.67000000004</v>
      </c>
      <c r="Q5" s="70">
        <v>18897850.870000001</v>
      </c>
      <c r="R5" s="70">
        <v>1750</v>
      </c>
      <c r="S5" s="69">
        <f t="shared" ref="S5:S35" si="0">SUM(C5:R5)</f>
        <v>22298865.16</v>
      </c>
      <c r="T5" s="103">
        <v>1928200.67</v>
      </c>
      <c r="U5" s="103">
        <v>0</v>
      </c>
      <c r="V5" s="103">
        <v>578538.89</v>
      </c>
      <c r="W5" s="53">
        <v>0</v>
      </c>
      <c r="X5" s="51">
        <v>0</v>
      </c>
      <c r="Y5" s="89">
        <f t="shared" ref="Y5:Y35" si="1">SUM(T5:X5)</f>
        <v>2506739.56</v>
      </c>
      <c r="Z5" s="95">
        <f t="shared" ref="Z5:Z35" si="2">S5+Y5</f>
        <v>24805604.719999999</v>
      </c>
    </row>
    <row r="6" spans="1:26" x14ac:dyDescent="0.25">
      <c r="A6" s="49">
        <v>3</v>
      </c>
      <c r="B6" s="50" t="s">
        <v>81</v>
      </c>
      <c r="C6" s="51">
        <v>184333.95</v>
      </c>
      <c r="D6" s="51">
        <v>0</v>
      </c>
      <c r="E6" s="51">
        <v>155558.78999999998</v>
      </c>
      <c r="F6" s="52">
        <v>375</v>
      </c>
      <c r="G6" s="103">
        <v>5631168</v>
      </c>
      <c r="H6" s="103">
        <v>453855.49</v>
      </c>
      <c r="I6" s="53">
        <v>171726</v>
      </c>
      <c r="J6" s="51">
        <v>133754</v>
      </c>
      <c r="K6" s="51">
        <v>0</v>
      </c>
      <c r="L6" s="52">
        <v>0</v>
      </c>
      <c r="M6" s="103">
        <v>235417.36</v>
      </c>
      <c r="N6" s="103">
        <v>7313</v>
      </c>
      <c r="O6" s="53">
        <v>1509</v>
      </c>
      <c r="P6" s="104">
        <v>7546419.3499999996</v>
      </c>
      <c r="Q6" s="70">
        <v>1754209.0399999998</v>
      </c>
      <c r="R6" s="70">
        <v>5250</v>
      </c>
      <c r="S6" s="69">
        <f t="shared" si="0"/>
        <v>16280888.98</v>
      </c>
      <c r="T6" s="103">
        <v>904403.32000000007</v>
      </c>
      <c r="U6" s="103">
        <v>67786.78</v>
      </c>
      <c r="V6" s="103">
        <v>4193217.24</v>
      </c>
      <c r="W6" s="53">
        <v>121366</v>
      </c>
      <c r="X6" s="51">
        <v>210602</v>
      </c>
      <c r="Y6" s="89">
        <f t="shared" si="1"/>
        <v>5497375.3399999999</v>
      </c>
      <c r="Z6" s="95">
        <f t="shared" si="2"/>
        <v>21778264.32</v>
      </c>
    </row>
    <row r="7" spans="1:26" x14ac:dyDescent="0.25">
      <c r="A7" s="49">
        <v>4</v>
      </c>
      <c r="B7" s="50" t="s">
        <v>82</v>
      </c>
      <c r="C7" s="51">
        <v>149587.22999999998</v>
      </c>
      <c r="D7" s="51">
        <v>0</v>
      </c>
      <c r="E7" s="51">
        <v>49128.44</v>
      </c>
      <c r="F7" s="52">
        <v>3848</v>
      </c>
      <c r="G7" s="103">
        <v>371894</v>
      </c>
      <c r="H7" s="103">
        <v>220736.56</v>
      </c>
      <c r="I7" s="53">
        <v>406226</v>
      </c>
      <c r="J7" s="51">
        <v>95746</v>
      </c>
      <c r="K7" s="51">
        <v>301</v>
      </c>
      <c r="L7" s="52">
        <v>0</v>
      </c>
      <c r="M7" s="103">
        <v>96106.95</v>
      </c>
      <c r="N7" s="103">
        <v>32116</v>
      </c>
      <c r="O7" s="53">
        <v>0</v>
      </c>
      <c r="P7" s="104">
        <v>4940013.2</v>
      </c>
      <c r="Q7" s="70">
        <v>2426623.84</v>
      </c>
      <c r="R7" s="70">
        <v>161</v>
      </c>
      <c r="S7" s="69">
        <f t="shared" si="0"/>
        <v>8792488.2199999988</v>
      </c>
      <c r="T7" s="103">
        <v>1375211.67</v>
      </c>
      <c r="U7" s="103">
        <v>0</v>
      </c>
      <c r="V7" s="103">
        <v>348985.78</v>
      </c>
      <c r="W7" s="53">
        <v>0</v>
      </c>
      <c r="X7" s="51">
        <v>0</v>
      </c>
      <c r="Y7" s="89">
        <f t="shared" si="1"/>
        <v>1724197.45</v>
      </c>
      <c r="Z7" s="95">
        <f t="shared" si="2"/>
        <v>10516685.669999998</v>
      </c>
    </row>
    <row r="8" spans="1:26" x14ac:dyDescent="0.25">
      <c r="A8" s="49">
        <v>5</v>
      </c>
      <c r="B8" s="50" t="s">
        <v>83</v>
      </c>
      <c r="C8" s="51">
        <v>138519.76</v>
      </c>
      <c r="D8" s="51">
        <v>0</v>
      </c>
      <c r="E8" s="51">
        <v>39801.040000000001</v>
      </c>
      <c r="F8" s="52">
        <v>2743</v>
      </c>
      <c r="G8" s="103">
        <v>361385</v>
      </c>
      <c r="H8" s="103">
        <v>145017.84</v>
      </c>
      <c r="I8" s="53">
        <v>380219</v>
      </c>
      <c r="J8" s="51">
        <v>145150</v>
      </c>
      <c r="K8" s="51">
        <v>202</v>
      </c>
      <c r="L8" s="52">
        <v>0</v>
      </c>
      <c r="M8" s="103">
        <v>108206</v>
      </c>
      <c r="N8" s="103">
        <v>27150</v>
      </c>
      <c r="O8" s="53">
        <v>0</v>
      </c>
      <c r="P8" s="104">
        <v>5045978.84</v>
      </c>
      <c r="Q8" s="70">
        <v>1960038.65</v>
      </c>
      <c r="R8" s="70">
        <v>453</v>
      </c>
      <c r="S8" s="69">
        <f t="shared" si="0"/>
        <v>8354864.1300000008</v>
      </c>
      <c r="T8" s="103">
        <v>1357986.44</v>
      </c>
      <c r="U8" s="103">
        <v>0</v>
      </c>
      <c r="V8" s="103">
        <v>288055.77</v>
      </c>
      <c r="W8" s="53">
        <v>0</v>
      </c>
      <c r="X8" s="51">
        <v>0</v>
      </c>
      <c r="Y8" s="89">
        <f t="shared" si="1"/>
        <v>1646042.21</v>
      </c>
      <c r="Z8" s="95">
        <f t="shared" si="2"/>
        <v>10000906.34</v>
      </c>
    </row>
    <row r="9" spans="1:26" x14ac:dyDescent="0.25">
      <c r="A9" s="49">
        <v>6</v>
      </c>
      <c r="B9" s="50" t="s">
        <v>84</v>
      </c>
      <c r="C9" s="51">
        <v>195401.41999999998</v>
      </c>
      <c r="D9" s="51">
        <v>0</v>
      </c>
      <c r="E9" s="51">
        <v>164886.19</v>
      </c>
      <c r="F9" s="52">
        <v>1480</v>
      </c>
      <c r="G9" s="103">
        <v>5641677</v>
      </c>
      <c r="H9" s="103">
        <v>529574.21</v>
      </c>
      <c r="I9" s="53">
        <v>197733</v>
      </c>
      <c r="J9" s="51">
        <v>84350</v>
      </c>
      <c r="K9" s="51">
        <v>99</v>
      </c>
      <c r="L9" s="52">
        <v>0</v>
      </c>
      <c r="M9" s="103">
        <v>223318.31</v>
      </c>
      <c r="N9" s="103">
        <v>12279</v>
      </c>
      <c r="O9" s="53">
        <v>1509</v>
      </c>
      <c r="P9" s="104">
        <v>7440453.71</v>
      </c>
      <c r="Q9" s="70">
        <v>2220794.2299999995</v>
      </c>
      <c r="R9" s="70">
        <v>4958</v>
      </c>
      <c r="S9" s="69">
        <f t="shared" si="0"/>
        <v>16718513.07</v>
      </c>
      <c r="T9" s="103">
        <v>921628.55</v>
      </c>
      <c r="U9" s="103">
        <v>67786.78</v>
      </c>
      <c r="V9" s="103">
        <v>4254147.25</v>
      </c>
      <c r="W9" s="53">
        <v>121366</v>
      </c>
      <c r="X9" s="51">
        <v>210602</v>
      </c>
      <c r="Y9" s="89">
        <f t="shared" si="1"/>
        <v>5575530.5800000001</v>
      </c>
      <c r="Z9" s="95">
        <f t="shared" si="2"/>
        <v>22294043.649999999</v>
      </c>
    </row>
    <row r="10" spans="1:26" x14ac:dyDescent="0.25">
      <c r="A10" s="49">
        <v>7</v>
      </c>
      <c r="B10" s="50" t="s">
        <v>85</v>
      </c>
      <c r="C10" s="51">
        <v>129493.92</v>
      </c>
      <c r="D10" s="51">
        <v>0</v>
      </c>
      <c r="E10" s="51">
        <v>0</v>
      </c>
      <c r="F10" s="52">
        <v>0</v>
      </c>
      <c r="G10" s="103">
        <v>2787905</v>
      </c>
      <c r="H10" s="103">
        <v>285190</v>
      </c>
      <c r="I10" s="53">
        <v>17521</v>
      </c>
      <c r="J10" s="51">
        <v>35000</v>
      </c>
      <c r="K10" s="51">
        <v>0</v>
      </c>
      <c r="L10" s="52">
        <v>184725</v>
      </c>
      <c r="M10" s="103">
        <v>8698.57</v>
      </c>
      <c r="N10" s="103">
        <v>0</v>
      </c>
      <c r="O10" s="53">
        <v>0</v>
      </c>
      <c r="P10" s="104">
        <v>3456098.04</v>
      </c>
      <c r="Q10" s="70">
        <v>742496.08</v>
      </c>
      <c r="R10" s="70">
        <v>0</v>
      </c>
      <c r="S10" s="69">
        <f t="shared" si="0"/>
        <v>7647127.6099999994</v>
      </c>
      <c r="T10" s="103">
        <v>295134.74</v>
      </c>
      <c r="U10" s="103">
        <v>10000</v>
      </c>
      <c r="V10" s="103">
        <v>875035</v>
      </c>
      <c r="W10" s="53">
        <v>36500</v>
      </c>
      <c r="X10" s="51">
        <v>0</v>
      </c>
      <c r="Y10" s="89">
        <f t="shared" si="1"/>
        <v>1216669.74</v>
      </c>
      <c r="Z10" s="95">
        <f t="shared" si="2"/>
        <v>8863797.3499999996</v>
      </c>
    </row>
    <row r="11" spans="1:26" x14ac:dyDescent="0.25">
      <c r="A11" s="49">
        <v>8</v>
      </c>
      <c r="B11" s="50" t="s">
        <v>86</v>
      </c>
      <c r="C11" s="51">
        <v>222231.33</v>
      </c>
      <c r="D11" s="51">
        <v>93761</v>
      </c>
      <c r="E11" s="51">
        <v>16800</v>
      </c>
      <c r="F11" s="52">
        <v>0</v>
      </c>
      <c r="G11" s="103">
        <v>95280</v>
      </c>
      <c r="H11" s="103">
        <v>149160.35999999999</v>
      </c>
      <c r="I11" s="53">
        <v>220625</v>
      </c>
      <c r="J11" s="51">
        <v>109478</v>
      </c>
      <c r="K11" s="51">
        <v>0</v>
      </c>
      <c r="L11" s="52">
        <v>0</v>
      </c>
      <c r="M11" s="103">
        <v>193110.61</v>
      </c>
      <c r="N11" s="103">
        <v>0</v>
      </c>
      <c r="O11" s="53">
        <v>0</v>
      </c>
      <c r="P11" s="104">
        <v>4057406.82</v>
      </c>
      <c r="Q11" s="70">
        <v>12358448</v>
      </c>
      <c r="R11" s="70">
        <v>0</v>
      </c>
      <c r="S11" s="69">
        <f t="shared" si="0"/>
        <v>17516301.119999997</v>
      </c>
      <c r="T11" s="103">
        <v>223568.96</v>
      </c>
      <c r="U11" s="103">
        <v>0</v>
      </c>
      <c r="V11" s="103">
        <v>192748</v>
      </c>
      <c r="W11" s="53">
        <v>0</v>
      </c>
      <c r="X11" s="51">
        <v>0</v>
      </c>
      <c r="Y11" s="89">
        <f t="shared" si="1"/>
        <v>416316.95999999996</v>
      </c>
      <c r="Z11" s="95">
        <f t="shared" si="2"/>
        <v>17932618.079999998</v>
      </c>
    </row>
    <row r="12" spans="1:26" x14ac:dyDescent="0.25">
      <c r="A12" s="49">
        <v>9</v>
      </c>
      <c r="B12" s="50" t="s">
        <v>87</v>
      </c>
      <c r="C12" s="51">
        <v>197987.34</v>
      </c>
      <c r="D12" s="51">
        <v>73514</v>
      </c>
      <c r="E12" s="51">
        <v>16800</v>
      </c>
      <c r="F12" s="52">
        <v>0</v>
      </c>
      <c r="G12" s="103">
        <v>535668</v>
      </c>
      <c r="H12" s="103">
        <v>59277.36</v>
      </c>
      <c r="I12" s="53">
        <v>189131</v>
      </c>
      <c r="J12" s="51">
        <v>164478</v>
      </c>
      <c r="K12" s="51">
        <v>0</v>
      </c>
      <c r="L12" s="52">
        <v>0</v>
      </c>
      <c r="M12" s="103">
        <v>467313.83</v>
      </c>
      <c r="N12" s="103">
        <v>0</v>
      </c>
      <c r="O12" s="53">
        <v>0</v>
      </c>
      <c r="P12" s="104">
        <v>4431581.1400000006</v>
      </c>
      <c r="Q12" s="70">
        <v>12418246</v>
      </c>
      <c r="R12" s="70">
        <v>0</v>
      </c>
      <c r="S12" s="69">
        <f t="shared" si="0"/>
        <v>18553996.670000002</v>
      </c>
      <c r="T12" s="103">
        <v>249664.82</v>
      </c>
      <c r="U12" s="103">
        <v>0</v>
      </c>
      <c r="V12" s="103">
        <v>575616</v>
      </c>
      <c r="W12" s="53">
        <v>0</v>
      </c>
      <c r="X12" s="51">
        <v>0</v>
      </c>
      <c r="Y12" s="89">
        <f t="shared" si="1"/>
        <v>825280.82000000007</v>
      </c>
      <c r="Z12" s="95">
        <f t="shared" si="2"/>
        <v>19379277.490000002</v>
      </c>
    </row>
    <row r="13" spans="1:26" x14ac:dyDescent="0.25">
      <c r="A13" s="49">
        <v>10</v>
      </c>
      <c r="B13" s="50" t="s">
        <v>88</v>
      </c>
      <c r="C13" s="51">
        <v>0</v>
      </c>
      <c r="D13" s="51">
        <v>9376</v>
      </c>
      <c r="E13" s="51">
        <v>0</v>
      </c>
      <c r="F13" s="52">
        <v>0</v>
      </c>
      <c r="G13" s="103">
        <v>961059</v>
      </c>
      <c r="H13" s="103">
        <v>-12854</v>
      </c>
      <c r="I13" s="53">
        <v>22063</v>
      </c>
      <c r="J13" s="51">
        <v>10948</v>
      </c>
      <c r="K13" s="51">
        <v>0</v>
      </c>
      <c r="L13" s="52">
        <v>0</v>
      </c>
      <c r="M13" s="103">
        <v>15295</v>
      </c>
      <c r="N13" s="103">
        <v>0</v>
      </c>
      <c r="O13" s="53">
        <v>0</v>
      </c>
      <c r="P13" s="104">
        <v>380387</v>
      </c>
      <c r="Q13" s="70">
        <v>1256954</v>
      </c>
      <c r="R13" s="70">
        <v>0</v>
      </c>
      <c r="S13" s="69">
        <f t="shared" si="0"/>
        <v>2643228</v>
      </c>
      <c r="T13" s="103">
        <v>290935</v>
      </c>
      <c r="U13" s="103">
        <v>0</v>
      </c>
      <c r="V13" s="103">
        <v>0</v>
      </c>
      <c r="W13" s="53">
        <v>0</v>
      </c>
      <c r="X13" s="51">
        <v>0</v>
      </c>
      <c r="Y13" s="89">
        <f t="shared" si="1"/>
        <v>290935</v>
      </c>
      <c r="Z13" s="95">
        <f t="shared" si="2"/>
        <v>2934163</v>
      </c>
    </row>
    <row r="14" spans="1:26" x14ac:dyDescent="0.25">
      <c r="A14" s="49">
        <v>11</v>
      </c>
      <c r="B14" s="50" t="s">
        <v>89</v>
      </c>
      <c r="C14" s="51">
        <v>0</v>
      </c>
      <c r="D14" s="51">
        <v>7351</v>
      </c>
      <c r="E14" s="51">
        <v>0</v>
      </c>
      <c r="F14" s="52">
        <v>0</v>
      </c>
      <c r="G14" s="103">
        <v>968299</v>
      </c>
      <c r="H14" s="103">
        <v>-12854</v>
      </c>
      <c r="I14" s="53">
        <v>18913</v>
      </c>
      <c r="J14" s="51">
        <v>16448</v>
      </c>
      <c r="K14" s="51">
        <v>0</v>
      </c>
      <c r="L14" s="52">
        <v>0</v>
      </c>
      <c r="M14" s="103">
        <v>43142</v>
      </c>
      <c r="N14" s="103">
        <v>0</v>
      </c>
      <c r="O14" s="53">
        <v>0</v>
      </c>
      <c r="P14" s="104">
        <v>409167</v>
      </c>
      <c r="Q14" s="70">
        <v>1284841</v>
      </c>
      <c r="R14" s="70">
        <v>0</v>
      </c>
      <c r="S14" s="69">
        <f t="shared" si="0"/>
        <v>2735307</v>
      </c>
      <c r="T14" s="103">
        <v>276917</v>
      </c>
      <c r="U14" s="103">
        <v>0</v>
      </c>
      <c r="V14" s="103">
        <v>0</v>
      </c>
      <c r="W14" s="53">
        <v>0</v>
      </c>
      <c r="X14" s="51">
        <v>0</v>
      </c>
      <c r="Y14" s="89">
        <f t="shared" si="1"/>
        <v>276917</v>
      </c>
      <c r="Z14" s="95">
        <f t="shared" si="2"/>
        <v>3012224</v>
      </c>
    </row>
    <row r="15" spans="1:26" x14ac:dyDescent="0.25">
      <c r="A15" s="49">
        <v>12</v>
      </c>
      <c r="B15" s="50" t="s">
        <v>90</v>
      </c>
      <c r="C15" s="51">
        <v>105249.93000000002</v>
      </c>
      <c r="D15" s="51">
        <v>-22272</v>
      </c>
      <c r="E15" s="51">
        <v>0</v>
      </c>
      <c r="F15" s="52">
        <v>0</v>
      </c>
      <c r="G15" s="103">
        <v>3235533</v>
      </c>
      <c r="H15" s="103">
        <v>195307</v>
      </c>
      <c r="I15" s="53">
        <v>-17123</v>
      </c>
      <c r="J15" s="51">
        <v>95500</v>
      </c>
      <c r="K15" s="51">
        <v>0</v>
      </c>
      <c r="L15" s="52">
        <v>184725</v>
      </c>
      <c r="M15" s="103">
        <v>310748.78999999998</v>
      </c>
      <c r="N15" s="103">
        <v>0</v>
      </c>
      <c r="O15" s="53">
        <v>0</v>
      </c>
      <c r="P15" s="104">
        <v>3859052.3600000003</v>
      </c>
      <c r="Q15" s="70">
        <v>830181.08</v>
      </c>
      <c r="R15" s="70">
        <v>0</v>
      </c>
      <c r="S15" s="69">
        <f t="shared" si="0"/>
        <v>8776902.1600000001</v>
      </c>
      <c r="T15" s="103">
        <v>307212.59999999998</v>
      </c>
      <c r="U15" s="103">
        <v>10000</v>
      </c>
      <c r="V15" s="103">
        <v>1257903</v>
      </c>
      <c r="W15" s="53">
        <v>36500</v>
      </c>
      <c r="X15" s="51">
        <v>0</v>
      </c>
      <c r="Y15" s="89">
        <f t="shared" si="1"/>
        <v>1611615.6</v>
      </c>
      <c r="Z15" s="95">
        <f t="shared" si="2"/>
        <v>10388517.76</v>
      </c>
    </row>
    <row r="16" spans="1:26" x14ac:dyDescent="0.25">
      <c r="A16" s="49">
        <v>13</v>
      </c>
      <c r="B16" s="50" t="s">
        <v>91</v>
      </c>
      <c r="C16" s="51">
        <v>70974.95</v>
      </c>
      <c r="D16" s="51">
        <v>-22272</v>
      </c>
      <c r="E16" s="51">
        <v>0</v>
      </c>
      <c r="F16" s="52">
        <v>0</v>
      </c>
      <c r="G16" s="103">
        <v>139387</v>
      </c>
      <c r="H16" s="103">
        <v>218394</v>
      </c>
      <c r="I16" s="53">
        <v>0</v>
      </c>
      <c r="J16" s="51">
        <v>0</v>
      </c>
      <c r="K16" s="51">
        <v>0</v>
      </c>
      <c r="L16" s="52">
        <v>184725</v>
      </c>
      <c r="M16" s="103">
        <v>298622.90000000002</v>
      </c>
      <c r="N16" s="103">
        <v>0</v>
      </c>
      <c r="O16" s="53">
        <v>0</v>
      </c>
      <c r="P16" s="104">
        <v>222356.71</v>
      </c>
      <c r="Q16" s="70">
        <v>776815</v>
      </c>
      <c r="R16" s="70">
        <v>0</v>
      </c>
      <c r="S16" s="69">
        <f t="shared" si="0"/>
        <v>1889003.56</v>
      </c>
      <c r="T16" s="103">
        <v>248040.16</v>
      </c>
      <c r="U16" s="103">
        <v>0</v>
      </c>
      <c r="V16" s="103">
        <v>460911</v>
      </c>
      <c r="W16" s="53">
        <v>0</v>
      </c>
      <c r="X16" s="51">
        <v>0</v>
      </c>
      <c r="Y16" s="89">
        <f t="shared" si="1"/>
        <v>708951.16</v>
      </c>
      <c r="Z16" s="95">
        <f t="shared" si="2"/>
        <v>2597954.7200000002</v>
      </c>
    </row>
    <row r="17" spans="1:26" x14ac:dyDescent="0.25">
      <c r="A17" s="49">
        <v>14</v>
      </c>
      <c r="B17" s="50" t="s">
        <v>92</v>
      </c>
      <c r="C17" s="51">
        <v>34274.980000000025</v>
      </c>
      <c r="D17" s="51">
        <v>0</v>
      </c>
      <c r="E17" s="51">
        <v>0</v>
      </c>
      <c r="F17" s="52">
        <v>0</v>
      </c>
      <c r="G17" s="103">
        <v>3096146</v>
      </c>
      <c r="H17" s="103">
        <v>-23087</v>
      </c>
      <c r="I17" s="53">
        <v>-17123</v>
      </c>
      <c r="J17" s="51">
        <v>95500</v>
      </c>
      <c r="K17" s="51">
        <v>0</v>
      </c>
      <c r="L17" s="52">
        <v>0</v>
      </c>
      <c r="M17" s="103">
        <v>12125.89</v>
      </c>
      <c r="N17" s="103">
        <v>0</v>
      </c>
      <c r="O17" s="53">
        <v>0</v>
      </c>
      <c r="P17" s="104">
        <v>3636695.6500000004</v>
      </c>
      <c r="Q17" s="70">
        <v>53366.080000000002</v>
      </c>
      <c r="R17" s="70">
        <v>0</v>
      </c>
      <c r="S17" s="69">
        <f t="shared" si="0"/>
        <v>6887898.6000000006</v>
      </c>
      <c r="T17" s="103">
        <v>59172.439999999995</v>
      </c>
      <c r="U17" s="103">
        <v>10000</v>
      </c>
      <c r="V17" s="103">
        <v>796992</v>
      </c>
      <c r="W17" s="53">
        <v>36500</v>
      </c>
      <c r="X17" s="51">
        <v>0</v>
      </c>
      <c r="Y17" s="89">
        <f t="shared" si="1"/>
        <v>902664.44</v>
      </c>
      <c r="Z17" s="95">
        <f t="shared" si="2"/>
        <v>7790563.040000001</v>
      </c>
    </row>
    <row r="18" spans="1:26" x14ac:dyDescent="0.25">
      <c r="A18" s="49">
        <v>15</v>
      </c>
      <c r="B18" s="50" t="s">
        <v>117</v>
      </c>
      <c r="C18" s="51">
        <v>0</v>
      </c>
      <c r="D18" s="51">
        <v>0</v>
      </c>
      <c r="E18" s="51">
        <v>0</v>
      </c>
      <c r="F18" s="52">
        <v>0</v>
      </c>
      <c r="G18" s="103">
        <v>0</v>
      </c>
      <c r="H18" s="103">
        <v>0</v>
      </c>
      <c r="I18" s="53">
        <v>0</v>
      </c>
      <c r="J18" s="51">
        <v>0</v>
      </c>
      <c r="K18" s="51">
        <v>0</v>
      </c>
      <c r="L18" s="52">
        <v>0</v>
      </c>
      <c r="M18" s="103">
        <v>0</v>
      </c>
      <c r="N18" s="103">
        <v>0</v>
      </c>
      <c r="O18" s="53">
        <v>0</v>
      </c>
      <c r="P18" s="104">
        <v>0</v>
      </c>
      <c r="Q18" s="70">
        <v>0</v>
      </c>
      <c r="R18" s="70">
        <v>0</v>
      </c>
      <c r="S18" s="69">
        <f t="shared" si="0"/>
        <v>0</v>
      </c>
      <c r="T18" s="103">
        <v>0</v>
      </c>
      <c r="U18" s="103">
        <v>0</v>
      </c>
      <c r="V18" s="103">
        <v>87069</v>
      </c>
      <c r="W18" s="53">
        <v>0</v>
      </c>
      <c r="X18" s="51">
        <v>112724</v>
      </c>
      <c r="Y18" s="89">
        <f t="shared" si="1"/>
        <v>199793</v>
      </c>
      <c r="Z18" s="95">
        <f t="shared" si="2"/>
        <v>199793</v>
      </c>
    </row>
    <row r="19" spans="1:26" x14ac:dyDescent="0.25">
      <c r="A19" s="49">
        <v>16</v>
      </c>
      <c r="B19" s="50" t="s">
        <v>93</v>
      </c>
      <c r="C19" s="51">
        <v>0</v>
      </c>
      <c r="D19" s="51">
        <v>0</v>
      </c>
      <c r="E19" s="51">
        <v>0</v>
      </c>
      <c r="F19" s="52">
        <v>0</v>
      </c>
      <c r="G19" s="103">
        <v>0</v>
      </c>
      <c r="H19" s="103">
        <v>0</v>
      </c>
      <c r="I19" s="53">
        <v>0</v>
      </c>
      <c r="J19" s="51">
        <v>0</v>
      </c>
      <c r="K19" s="51">
        <v>0</v>
      </c>
      <c r="L19" s="52">
        <v>0</v>
      </c>
      <c r="M19" s="103">
        <v>0</v>
      </c>
      <c r="N19" s="103">
        <v>0</v>
      </c>
      <c r="O19" s="53">
        <v>0</v>
      </c>
      <c r="P19" s="104">
        <v>1534.84</v>
      </c>
      <c r="Q19" s="70">
        <v>673.94</v>
      </c>
      <c r="R19" s="70">
        <v>0</v>
      </c>
      <c r="S19" s="69">
        <f t="shared" si="0"/>
        <v>2208.7799999999997</v>
      </c>
      <c r="T19" s="103">
        <v>0</v>
      </c>
      <c r="U19" s="103">
        <v>0</v>
      </c>
      <c r="V19" s="103">
        <v>877764</v>
      </c>
      <c r="W19" s="53">
        <v>49110</v>
      </c>
      <c r="X19" s="51">
        <v>0</v>
      </c>
      <c r="Y19" s="89">
        <f t="shared" si="1"/>
        <v>926874</v>
      </c>
      <c r="Z19" s="95">
        <f t="shared" si="2"/>
        <v>929082.78</v>
      </c>
    </row>
    <row r="20" spans="1:26" x14ac:dyDescent="0.25">
      <c r="A20" s="49">
        <v>17</v>
      </c>
      <c r="B20" s="50" t="s">
        <v>94</v>
      </c>
      <c r="C20" s="51">
        <v>7000</v>
      </c>
      <c r="D20" s="51">
        <v>0</v>
      </c>
      <c r="E20" s="51">
        <v>0</v>
      </c>
      <c r="F20" s="52">
        <v>0</v>
      </c>
      <c r="G20" s="103">
        <v>-27085</v>
      </c>
      <c r="H20" s="103">
        <v>0</v>
      </c>
      <c r="I20" s="53">
        <v>0</v>
      </c>
      <c r="J20" s="51">
        <v>0</v>
      </c>
      <c r="K20" s="51">
        <v>0</v>
      </c>
      <c r="L20" s="52">
        <v>0</v>
      </c>
      <c r="M20" s="103">
        <v>0</v>
      </c>
      <c r="N20" s="103">
        <v>0</v>
      </c>
      <c r="O20" s="53">
        <v>0</v>
      </c>
      <c r="P20" s="104">
        <v>0</v>
      </c>
      <c r="Q20" s="70">
        <v>0</v>
      </c>
      <c r="R20" s="70">
        <v>0</v>
      </c>
      <c r="S20" s="69">
        <f t="shared" si="0"/>
        <v>-20085</v>
      </c>
      <c r="T20" s="103">
        <v>-8254</v>
      </c>
      <c r="U20" s="103">
        <v>0</v>
      </c>
      <c r="V20" s="103">
        <v>720615</v>
      </c>
      <c r="W20" s="53">
        <v>38890</v>
      </c>
      <c r="X20" s="51">
        <v>42024</v>
      </c>
      <c r="Y20" s="89">
        <f t="shared" si="1"/>
        <v>793275</v>
      </c>
      <c r="Z20" s="95">
        <f t="shared" si="2"/>
        <v>773190</v>
      </c>
    </row>
    <row r="21" spans="1:26" x14ac:dyDescent="0.25">
      <c r="A21" s="49">
        <v>18</v>
      </c>
      <c r="B21" s="50" t="s">
        <v>118</v>
      </c>
      <c r="C21" s="51">
        <v>0</v>
      </c>
      <c r="D21" s="51">
        <v>0</v>
      </c>
      <c r="E21" s="51">
        <v>0</v>
      </c>
      <c r="F21" s="52">
        <v>0</v>
      </c>
      <c r="G21" s="103">
        <v>0</v>
      </c>
      <c r="H21" s="103">
        <v>0</v>
      </c>
      <c r="I21" s="53">
        <v>0</v>
      </c>
      <c r="J21" s="51">
        <v>0</v>
      </c>
      <c r="K21" s="51">
        <v>0</v>
      </c>
      <c r="L21" s="52">
        <v>0</v>
      </c>
      <c r="M21" s="103">
        <v>0</v>
      </c>
      <c r="N21" s="103">
        <v>0</v>
      </c>
      <c r="O21" s="53">
        <v>0</v>
      </c>
      <c r="P21" s="104">
        <v>0</v>
      </c>
      <c r="Q21" s="70">
        <v>0</v>
      </c>
      <c r="R21" s="70">
        <v>0</v>
      </c>
      <c r="S21" s="69">
        <f t="shared" si="0"/>
        <v>0</v>
      </c>
      <c r="T21" s="103">
        <v>0</v>
      </c>
      <c r="U21" s="103">
        <v>0</v>
      </c>
      <c r="V21" s="103">
        <v>-434767</v>
      </c>
      <c r="W21" s="53">
        <v>0</v>
      </c>
      <c r="X21" s="51">
        <v>0</v>
      </c>
      <c r="Y21" s="89">
        <f t="shared" si="1"/>
        <v>-434767</v>
      </c>
      <c r="Z21" s="95">
        <f t="shared" si="2"/>
        <v>-434767</v>
      </c>
    </row>
    <row r="22" spans="1:26" x14ac:dyDescent="0.25">
      <c r="A22" s="49">
        <v>19</v>
      </c>
      <c r="B22" s="50" t="s">
        <v>119</v>
      </c>
      <c r="C22" s="51">
        <v>0</v>
      </c>
      <c r="D22" s="51">
        <v>0</v>
      </c>
      <c r="E22" s="51">
        <v>0</v>
      </c>
      <c r="F22" s="52">
        <v>0</v>
      </c>
      <c r="G22" s="103">
        <v>0</v>
      </c>
      <c r="H22" s="103">
        <v>0</v>
      </c>
      <c r="I22" s="53">
        <v>0</v>
      </c>
      <c r="J22" s="51">
        <v>0</v>
      </c>
      <c r="K22" s="51">
        <v>0</v>
      </c>
      <c r="L22" s="52">
        <v>0</v>
      </c>
      <c r="M22" s="103">
        <v>0</v>
      </c>
      <c r="N22" s="103">
        <v>0</v>
      </c>
      <c r="O22" s="53">
        <v>0</v>
      </c>
      <c r="P22" s="104">
        <v>0</v>
      </c>
      <c r="Q22" s="70">
        <v>0</v>
      </c>
      <c r="R22" s="70">
        <v>0</v>
      </c>
      <c r="S22" s="69">
        <f t="shared" si="0"/>
        <v>0</v>
      </c>
      <c r="T22" s="103">
        <v>0</v>
      </c>
      <c r="U22" s="103">
        <v>0</v>
      </c>
      <c r="V22" s="103">
        <v>42672</v>
      </c>
      <c r="W22" s="53">
        <v>0</v>
      </c>
      <c r="X22" s="51">
        <v>0</v>
      </c>
      <c r="Y22" s="89">
        <f t="shared" si="1"/>
        <v>42672</v>
      </c>
      <c r="Z22" s="95">
        <f t="shared" si="2"/>
        <v>42672</v>
      </c>
    </row>
    <row r="23" spans="1:26" x14ac:dyDescent="0.25">
      <c r="A23" s="49">
        <v>20</v>
      </c>
      <c r="B23" s="50" t="s">
        <v>95</v>
      </c>
      <c r="C23" s="51">
        <v>41274.980000000025</v>
      </c>
      <c r="D23" s="51">
        <v>0</v>
      </c>
      <c r="E23" s="51">
        <v>0</v>
      </c>
      <c r="F23" s="52">
        <v>0</v>
      </c>
      <c r="G23" s="103">
        <v>3069061</v>
      </c>
      <c r="H23" s="103">
        <v>-23087</v>
      </c>
      <c r="I23" s="53">
        <v>-17123</v>
      </c>
      <c r="J23" s="51">
        <v>95500</v>
      </c>
      <c r="K23" s="51">
        <v>0</v>
      </c>
      <c r="L23" s="52">
        <v>0</v>
      </c>
      <c r="M23" s="103">
        <v>12125.89</v>
      </c>
      <c r="N23" s="103">
        <v>0</v>
      </c>
      <c r="O23" s="53">
        <v>0</v>
      </c>
      <c r="P23" s="104">
        <v>3638230.49</v>
      </c>
      <c r="Q23" s="70">
        <v>54040.020000000004</v>
      </c>
      <c r="R23" s="70">
        <v>0</v>
      </c>
      <c r="S23" s="69">
        <f t="shared" si="0"/>
        <v>6870022.3799999999</v>
      </c>
      <c r="T23" s="103">
        <v>50918.439999999995</v>
      </c>
      <c r="U23" s="103">
        <v>10000</v>
      </c>
      <c r="V23" s="103">
        <v>2090345</v>
      </c>
      <c r="W23" s="53">
        <v>124500</v>
      </c>
      <c r="X23" s="51">
        <v>154748</v>
      </c>
      <c r="Y23" s="89">
        <f t="shared" si="1"/>
        <v>2430511.44</v>
      </c>
      <c r="Z23" s="95">
        <f t="shared" si="2"/>
        <v>9300533.8200000003</v>
      </c>
    </row>
    <row r="24" spans="1:26" x14ac:dyDescent="0.25">
      <c r="A24" s="49">
        <v>21</v>
      </c>
      <c r="B24" s="50" t="s">
        <v>96</v>
      </c>
      <c r="C24" s="51">
        <v>11559.029999999999</v>
      </c>
      <c r="D24" s="51">
        <v>2390</v>
      </c>
      <c r="E24" s="51">
        <v>-358.18000000000006</v>
      </c>
      <c r="F24" s="52">
        <v>0</v>
      </c>
      <c r="G24" s="103">
        <v>430147</v>
      </c>
      <c r="H24" s="103">
        <v>47729.79</v>
      </c>
      <c r="I24" s="53">
        <v>11988</v>
      </c>
      <c r="J24" s="51">
        <v>4619</v>
      </c>
      <c r="K24" s="51">
        <v>83</v>
      </c>
      <c r="L24" s="52">
        <v>0</v>
      </c>
      <c r="M24" s="103">
        <v>1364.3500000000022</v>
      </c>
      <c r="N24" s="103">
        <v>330</v>
      </c>
      <c r="O24" s="53">
        <v>0</v>
      </c>
      <c r="P24" s="104">
        <v>470741.75</v>
      </c>
      <c r="Q24" s="70">
        <v>1042682.38</v>
      </c>
      <c r="R24" s="70">
        <v>0</v>
      </c>
      <c r="S24" s="69">
        <f t="shared" si="0"/>
        <v>2023276.12</v>
      </c>
      <c r="T24" s="103">
        <v>243874.34</v>
      </c>
      <c r="U24" s="103">
        <v>0</v>
      </c>
      <c r="V24" s="103">
        <v>585436.02</v>
      </c>
      <c r="W24" s="53">
        <v>4092</v>
      </c>
      <c r="X24" s="51">
        <v>0</v>
      </c>
      <c r="Y24" s="89">
        <f t="shared" si="1"/>
        <v>833402.36</v>
      </c>
      <c r="Z24" s="95">
        <f t="shared" si="2"/>
        <v>2856678.48</v>
      </c>
    </row>
    <row r="25" spans="1:26" x14ac:dyDescent="0.25">
      <c r="A25" s="49">
        <v>22</v>
      </c>
      <c r="B25" s="50" t="s">
        <v>97</v>
      </c>
      <c r="C25" s="51">
        <v>93053.57</v>
      </c>
      <c r="D25" s="51">
        <v>6071</v>
      </c>
      <c r="E25" s="51">
        <v>37752.68</v>
      </c>
      <c r="F25" s="52">
        <v>0</v>
      </c>
      <c r="G25" s="103">
        <v>68370</v>
      </c>
      <c r="H25" s="103">
        <v>23621.98</v>
      </c>
      <c r="I25" s="53">
        <v>38898</v>
      </c>
      <c r="J25" s="51">
        <v>0</v>
      </c>
      <c r="K25" s="51">
        <v>3442</v>
      </c>
      <c r="L25" s="52">
        <v>14825</v>
      </c>
      <c r="M25" s="103">
        <v>46564.65</v>
      </c>
      <c r="N25" s="103">
        <v>0</v>
      </c>
      <c r="O25" s="53">
        <v>0</v>
      </c>
      <c r="P25" s="104">
        <v>3743.54</v>
      </c>
      <c r="Q25" s="70">
        <v>2642276.63</v>
      </c>
      <c r="R25" s="70">
        <v>0</v>
      </c>
      <c r="S25" s="69">
        <f t="shared" si="0"/>
        <v>2978619.05</v>
      </c>
      <c r="T25" s="103">
        <v>799424.32</v>
      </c>
      <c r="U25" s="103">
        <v>0</v>
      </c>
      <c r="V25" s="103">
        <v>128175.09</v>
      </c>
      <c r="W25" s="53">
        <v>0</v>
      </c>
      <c r="X25" s="51">
        <v>0</v>
      </c>
      <c r="Y25" s="89">
        <f t="shared" si="1"/>
        <v>927599.40999999992</v>
      </c>
      <c r="Z25" s="95">
        <f t="shared" si="2"/>
        <v>3906218.46</v>
      </c>
    </row>
    <row r="26" spans="1:26" x14ac:dyDescent="0.25">
      <c r="A26" s="49">
        <v>23</v>
      </c>
      <c r="B26" s="50" t="s">
        <v>98</v>
      </c>
      <c r="C26" s="51">
        <v>-81494.540000000008</v>
      </c>
      <c r="D26" s="51">
        <v>-3681</v>
      </c>
      <c r="E26" s="51">
        <v>-38110.86</v>
      </c>
      <c r="F26" s="52">
        <v>0</v>
      </c>
      <c r="G26" s="103">
        <v>361777</v>
      </c>
      <c r="H26" s="103">
        <v>24107.81</v>
      </c>
      <c r="I26" s="53">
        <v>-26910</v>
      </c>
      <c r="J26" s="51">
        <v>4619</v>
      </c>
      <c r="K26" s="51">
        <v>-3359</v>
      </c>
      <c r="L26" s="52">
        <v>-14825</v>
      </c>
      <c r="M26" s="103">
        <v>-45200.3</v>
      </c>
      <c r="N26" s="103">
        <v>330</v>
      </c>
      <c r="O26" s="53">
        <v>0</v>
      </c>
      <c r="P26" s="104">
        <v>466998.21</v>
      </c>
      <c r="Q26" s="70">
        <v>-1599594.25</v>
      </c>
      <c r="R26" s="70">
        <v>0</v>
      </c>
      <c r="S26" s="69">
        <f t="shared" si="0"/>
        <v>-955342.92999999993</v>
      </c>
      <c r="T26" s="103">
        <v>-555549.98</v>
      </c>
      <c r="U26" s="103">
        <v>0</v>
      </c>
      <c r="V26" s="103">
        <v>457260.93</v>
      </c>
      <c r="W26" s="53">
        <v>4092</v>
      </c>
      <c r="X26" s="51">
        <v>0</v>
      </c>
      <c r="Y26" s="89">
        <f t="shared" si="1"/>
        <v>-94197.049999999988</v>
      </c>
      <c r="Z26" s="95">
        <f t="shared" si="2"/>
        <v>-1049539.98</v>
      </c>
    </row>
    <row r="27" spans="1:26" x14ac:dyDescent="0.25">
      <c r="A27" s="49">
        <v>24</v>
      </c>
      <c r="B27" s="50" t="s">
        <v>99</v>
      </c>
      <c r="C27" s="51">
        <v>91370.059748177649</v>
      </c>
      <c r="D27" s="51">
        <v>221.99</v>
      </c>
      <c r="E27" s="51">
        <v>79911.439963022742</v>
      </c>
      <c r="F27" s="52">
        <v>977.77538504220979</v>
      </c>
      <c r="G27" s="103">
        <v>1116862</v>
      </c>
      <c r="H27" s="103">
        <v>209789.41</v>
      </c>
      <c r="I27" s="53">
        <v>129777.08189902111</v>
      </c>
      <c r="J27" s="51">
        <v>54873.016032642154</v>
      </c>
      <c r="K27" s="51">
        <v>151.19105616160726</v>
      </c>
      <c r="L27" s="52">
        <v>1355</v>
      </c>
      <c r="M27" s="103">
        <v>125098.16091495019</v>
      </c>
      <c r="N27" s="103">
        <v>7785.5452384684413</v>
      </c>
      <c r="O27" s="53">
        <v>774</v>
      </c>
      <c r="P27" s="104">
        <v>4029220.6805698443</v>
      </c>
      <c r="Q27" s="70">
        <v>2087376.5416527782</v>
      </c>
      <c r="R27" s="70">
        <v>3259.4975398914025</v>
      </c>
      <c r="S27" s="69">
        <f t="shared" si="0"/>
        <v>7938803.3899999997</v>
      </c>
      <c r="T27" s="103">
        <v>272573.75</v>
      </c>
      <c r="U27" s="103">
        <v>32770.68</v>
      </c>
      <c r="V27" s="103">
        <v>1505736.24</v>
      </c>
      <c r="W27" s="53">
        <v>34980</v>
      </c>
      <c r="X27" s="51">
        <v>2367</v>
      </c>
      <c r="Y27" s="89">
        <f t="shared" si="1"/>
        <v>1848427.67</v>
      </c>
      <c r="Z27" s="95">
        <f t="shared" si="2"/>
        <v>9787231.0599999987</v>
      </c>
    </row>
    <row r="28" spans="1:26" x14ac:dyDescent="0.25">
      <c r="A28" s="49">
        <v>25</v>
      </c>
      <c r="B28" s="50" t="s">
        <v>100</v>
      </c>
      <c r="C28" s="51">
        <v>51150.499748177666</v>
      </c>
      <c r="D28" s="51">
        <v>-3459.01</v>
      </c>
      <c r="E28" s="51">
        <v>41800.579963022741</v>
      </c>
      <c r="F28" s="52">
        <v>977.77538504220979</v>
      </c>
      <c r="G28" s="103">
        <v>4547700</v>
      </c>
      <c r="H28" s="103">
        <v>210810.22</v>
      </c>
      <c r="I28" s="53">
        <v>85744.081899021112</v>
      </c>
      <c r="J28" s="51">
        <v>154992.01603264216</v>
      </c>
      <c r="K28" s="51">
        <v>-3207.8089438383927</v>
      </c>
      <c r="L28" s="52">
        <v>-13470</v>
      </c>
      <c r="M28" s="103">
        <v>92023.750914950186</v>
      </c>
      <c r="N28" s="103">
        <v>8115.5452384684413</v>
      </c>
      <c r="O28" s="53">
        <v>774</v>
      </c>
      <c r="P28" s="104">
        <v>8134449.3805698454</v>
      </c>
      <c r="Q28" s="70">
        <v>541822.31165277772</v>
      </c>
      <c r="R28" s="70">
        <v>3259.4975398914025</v>
      </c>
      <c r="S28" s="69">
        <f t="shared" si="0"/>
        <v>13853482.84</v>
      </c>
      <c r="T28" s="103">
        <v>-232057.78999999998</v>
      </c>
      <c r="U28" s="103">
        <v>42770.68</v>
      </c>
      <c r="V28" s="103">
        <v>4053342.17</v>
      </c>
      <c r="W28" s="53">
        <v>163572</v>
      </c>
      <c r="X28" s="51">
        <v>157115</v>
      </c>
      <c r="Y28" s="89">
        <f t="shared" si="1"/>
        <v>4184742.06</v>
      </c>
      <c r="Z28" s="95">
        <f t="shared" si="2"/>
        <v>18038224.899999999</v>
      </c>
    </row>
    <row r="29" spans="1:26" x14ac:dyDescent="0.25">
      <c r="A29" s="49">
        <v>26</v>
      </c>
      <c r="B29" s="50" t="s">
        <v>101</v>
      </c>
      <c r="C29" s="51">
        <v>144250.92025182233</v>
      </c>
      <c r="D29" s="51">
        <v>3459.01</v>
      </c>
      <c r="E29" s="51">
        <v>123085.61003697726</v>
      </c>
      <c r="F29" s="52">
        <v>502.22461495779021</v>
      </c>
      <c r="G29" s="103">
        <v>1093977</v>
      </c>
      <c r="H29" s="103">
        <v>318763.99</v>
      </c>
      <c r="I29" s="53">
        <v>111988.91810097889</v>
      </c>
      <c r="J29" s="51">
        <v>-70642.016032642161</v>
      </c>
      <c r="K29" s="51">
        <v>3306.8089438383927</v>
      </c>
      <c r="L29" s="52">
        <v>13470</v>
      </c>
      <c r="M29" s="103">
        <v>131294.55908504984</v>
      </c>
      <c r="N29" s="103">
        <v>4163.4547615315587</v>
      </c>
      <c r="O29" s="53">
        <v>735</v>
      </c>
      <c r="P29" s="104">
        <v>-693995.67056984524</v>
      </c>
      <c r="Q29" s="70">
        <v>1678971.9183472216</v>
      </c>
      <c r="R29" s="70">
        <v>1698.5024601085975</v>
      </c>
      <c r="S29" s="69">
        <f t="shared" si="0"/>
        <v>2865030.2299999991</v>
      </c>
      <c r="T29" s="103">
        <v>1153686.3400000001</v>
      </c>
      <c r="U29" s="103">
        <v>25016.1</v>
      </c>
      <c r="V29" s="103">
        <v>200805.08000000002</v>
      </c>
      <c r="W29" s="53">
        <v>-42206</v>
      </c>
      <c r="X29" s="51">
        <v>53487</v>
      </c>
      <c r="Y29" s="89">
        <f t="shared" si="1"/>
        <v>1390788.5200000003</v>
      </c>
      <c r="Z29" s="95">
        <f t="shared" si="2"/>
        <v>4255818.7499999991</v>
      </c>
    </row>
    <row r="30" spans="1:26" x14ac:dyDescent="0.25">
      <c r="A30" s="49">
        <v>27</v>
      </c>
      <c r="B30" s="50" t="s">
        <v>102</v>
      </c>
      <c r="C30" s="51">
        <v>10598.201136208711</v>
      </c>
      <c r="D30" s="51">
        <v>0</v>
      </c>
      <c r="E30" s="51">
        <v>2306.0757000424405</v>
      </c>
      <c r="F30" s="52">
        <v>54.804112535263897</v>
      </c>
      <c r="G30" s="103">
        <v>904</v>
      </c>
      <c r="H30" s="103">
        <v>24099.660141915298</v>
      </c>
      <c r="I30" s="53">
        <v>7322.0145837400923</v>
      </c>
      <c r="J30" s="51">
        <v>3123.4641164523714</v>
      </c>
      <c r="K30" s="51">
        <v>3.6659507709399501</v>
      </c>
      <c r="L30" s="52">
        <v>0</v>
      </c>
      <c r="M30" s="103">
        <v>3086.2622731628862</v>
      </c>
      <c r="N30" s="103">
        <v>454.68898501385496</v>
      </c>
      <c r="O30" s="53">
        <v>5</v>
      </c>
      <c r="P30" s="104">
        <v>285204.33556079963</v>
      </c>
      <c r="Q30" s="70">
        <v>176972.54366236538</v>
      </c>
      <c r="R30" s="70">
        <v>183.59377699313407</v>
      </c>
      <c r="S30" s="69">
        <f t="shared" si="0"/>
        <v>514318.31</v>
      </c>
      <c r="T30" s="103">
        <v>25245.95</v>
      </c>
      <c r="U30" s="103">
        <v>76.14</v>
      </c>
      <c r="V30" s="103">
        <v>1308499.1299999999</v>
      </c>
      <c r="W30" s="53">
        <v>77833</v>
      </c>
      <c r="X30" s="51">
        <v>-53487</v>
      </c>
      <c r="Y30" s="89">
        <f t="shared" si="1"/>
        <v>1358167.22</v>
      </c>
      <c r="Z30" s="95">
        <f t="shared" si="2"/>
        <v>1872485.53</v>
      </c>
    </row>
    <row r="31" spans="1:26" x14ac:dyDescent="0.25">
      <c r="A31" s="49">
        <v>28</v>
      </c>
      <c r="B31" s="50" t="s">
        <v>103</v>
      </c>
      <c r="C31" s="51">
        <v>810.56</v>
      </c>
      <c r="D31" s="51">
        <v>719.14</v>
      </c>
      <c r="E31" s="51">
        <v>1854.19</v>
      </c>
      <c r="F31" s="52">
        <v>0</v>
      </c>
      <c r="G31" s="103">
        <v>8613</v>
      </c>
      <c r="H31" s="103">
        <v>5009.71</v>
      </c>
      <c r="I31" s="53">
        <v>0</v>
      </c>
      <c r="J31" s="51">
        <v>0</v>
      </c>
      <c r="K31" s="51">
        <v>0</v>
      </c>
      <c r="L31" s="52">
        <v>0</v>
      </c>
      <c r="M31" s="103">
        <v>1893.08</v>
      </c>
      <c r="N31" s="103">
        <v>0</v>
      </c>
      <c r="O31" s="53">
        <v>14</v>
      </c>
      <c r="P31" s="104">
        <v>35910.58</v>
      </c>
      <c r="Q31" s="70">
        <v>33806.33</v>
      </c>
      <c r="R31" s="70">
        <v>0</v>
      </c>
      <c r="S31" s="69">
        <f t="shared" si="0"/>
        <v>88630.59</v>
      </c>
      <c r="T31" s="103">
        <v>2783.38</v>
      </c>
      <c r="U31" s="103">
        <v>157.78</v>
      </c>
      <c r="V31" s="103">
        <v>55920.17</v>
      </c>
      <c r="W31" s="53">
        <v>6146</v>
      </c>
      <c r="X31" s="51">
        <v>0</v>
      </c>
      <c r="Y31" s="89">
        <f t="shared" si="1"/>
        <v>65007.33</v>
      </c>
      <c r="Z31" s="95">
        <f t="shared" si="2"/>
        <v>153637.91999999998</v>
      </c>
    </row>
    <row r="32" spans="1:26" x14ac:dyDescent="0.25">
      <c r="A32" s="49">
        <v>29</v>
      </c>
      <c r="B32" s="50" t="s">
        <v>104</v>
      </c>
      <c r="C32" s="51">
        <v>155659.68138803105</v>
      </c>
      <c r="D32" s="51">
        <v>4178.1499999999996</v>
      </c>
      <c r="E32" s="51">
        <v>127245.87573701968</v>
      </c>
      <c r="F32" s="52">
        <v>557.02872749305413</v>
      </c>
      <c r="G32" s="103">
        <v>1103494</v>
      </c>
      <c r="H32" s="103">
        <v>347873.36014191533</v>
      </c>
      <c r="I32" s="53">
        <v>119310.93268471898</v>
      </c>
      <c r="J32" s="51">
        <v>-67518.551916189783</v>
      </c>
      <c r="K32" s="51">
        <v>3310.4748946093328</v>
      </c>
      <c r="L32" s="52">
        <v>13470</v>
      </c>
      <c r="M32" s="103">
        <v>136273.90135821272</v>
      </c>
      <c r="N32" s="103">
        <v>4618.1437465454137</v>
      </c>
      <c r="O32" s="53">
        <v>754</v>
      </c>
      <c r="P32" s="104">
        <v>-372880.75500904559</v>
      </c>
      <c r="Q32" s="70">
        <v>1889750.7920095869</v>
      </c>
      <c r="R32" s="70">
        <v>1882.0962371017315</v>
      </c>
      <c r="S32" s="69">
        <f t="shared" si="0"/>
        <v>3467979.129999999</v>
      </c>
      <c r="T32" s="103">
        <v>1181715.67</v>
      </c>
      <c r="U32" s="103">
        <v>25250.019999999997</v>
      </c>
      <c r="V32" s="103">
        <v>1565224.38</v>
      </c>
      <c r="W32" s="53">
        <v>41773</v>
      </c>
      <c r="X32" s="51">
        <v>0</v>
      </c>
      <c r="Y32" s="89">
        <f t="shared" si="1"/>
        <v>2813963.07</v>
      </c>
      <c r="Z32" s="95">
        <f t="shared" si="2"/>
        <v>6281942.1999999993</v>
      </c>
    </row>
    <row r="33" spans="1:26" x14ac:dyDescent="0.25">
      <c r="A33" s="49">
        <v>30</v>
      </c>
      <c r="B33" s="50" t="s">
        <v>105</v>
      </c>
      <c r="C33" s="51">
        <v>155659.68138803105</v>
      </c>
      <c r="D33" s="51">
        <v>4178.1499999999996</v>
      </c>
      <c r="E33" s="51">
        <v>127245.87573701968</v>
      </c>
      <c r="F33" s="52">
        <v>557.02872749305413</v>
      </c>
      <c r="G33" s="103">
        <v>1103494</v>
      </c>
      <c r="H33" s="103">
        <v>347873.36014191533</v>
      </c>
      <c r="I33" s="53">
        <v>119310.93268471898</v>
      </c>
      <c r="J33" s="51">
        <v>-67518.551916189783</v>
      </c>
      <c r="K33" s="51">
        <v>3310.4748946093328</v>
      </c>
      <c r="L33" s="52">
        <v>13470</v>
      </c>
      <c r="M33" s="103">
        <v>136273.90135821272</v>
      </c>
      <c r="N33" s="103">
        <v>4618.1437465454137</v>
      </c>
      <c r="O33" s="53">
        <v>754</v>
      </c>
      <c r="P33" s="104">
        <v>-372880.75500904559</v>
      </c>
      <c r="Q33" s="70">
        <v>1889750.7920095869</v>
      </c>
      <c r="R33" s="70">
        <v>1882.0962371017315</v>
      </c>
      <c r="S33" s="69">
        <f t="shared" si="0"/>
        <v>3467979.129999999</v>
      </c>
      <c r="T33" s="103">
        <v>1181715.67</v>
      </c>
      <c r="U33" s="103">
        <v>25250.019999999997</v>
      </c>
      <c r="V33" s="103">
        <v>1565224.38</v>
      </c>
      <c r="W33" s="53">
        <v>41773</v>
      </c>
      <c r="X33" s="51">
        <v>0</v>
      </c>
      <c r="Y33" s="89">
        <f t="shared" si="1"/>
        <v>2813963.07</v>
      </c>
      <c r="Z33" s="95">
        <f t="shared" si="2"/>
        <v>6281942.1999999993</v>
      </c>
    </row>
    <row r="34" spans="1:26" x14ac:dyDescent="0.25">
      <c r="A34" s="49">
        <v>31</v>
      </c>
      <c r="B34" s="50" t="s">
        <v>106</v>
      </c>
      <c r="C34" s="51">
        <v>5557.1827094499195</v>
      </c>
      <c r="D34" s="51">
        <v>232.77196818250368</v>
      </c>
      <c r="E34" s="51">
        <v>10808.869381161954</v>
      </c>
      <c r="F34" s="52">
        <v>44.725994962436339</v>
      </c>
      <c r="G34" s="103">
        <v>218710</v>
      </c>
      <c r="H34" s="103">
        <v>27111.938324047147</v>
      </c>
      <c r="I34" s="53">
        <v>13719.895749105182</v>
      </c>
      <c r="J34" s="51">
        <v>2561.9049914483535</v>
      </c>
      <c r="K34" s="51">
        <v>699.19253404877486</v>
      </c>
      <c r="L34" s="52">
        <v>10434.681967124308</v>
      </c>
      <c r="M34" s="103">
        <v>16225.587104006891</v>
      </c>
      <c r="N34" s="103">
        <v>174.28825716962191</v>
      </c>
      <c r="O34" s="53">
        <v>66</v>
      </c>
      <c r="P34" s="104">
        <v>207737.85623849672</v>
      </c>
      <c r="Q34" s="70">
        <v>497305.87199490133</v>
      </c>
      <c r="R34" s="70">
        <v>125.23278589482175</v>
      </c>
      <c r="S34" s="69">
        <f t="shared" si="0"/>
        <v>1011515.9999999998</v>
      </c>
      <c r="T34" s="103">
        <v>80602.2</v>
      </c>
      <c r="U34" s="103">
        <v>64</v>
      </c>
      <c r="V34" s="103">
        <v>202834.63</v>
      </c>
      <c r="W34" s="53">
        <v>2225</v>
      </c>
      <c r="X34" s="51">
        <v>0</v>
      </c>
      <c r="Y34" s="89">
        <f t="shared" si="1"/>
        <v>285725.83</v>
      </c>
      <c r="Z34" s="95">
        <f t="shared" si="2"/>
        <v>1297241.8299999998</v>
      </c>
    </row>
    <row r="35" spans="1:26" x14ac:dyDescent="0.25">
      <c r="A35" s="49">
        <v>32</v>
      </c>
      <c r="B35" s="50" t="s">
        <v>107</v>
      </c>
      <c r="C35" s="51">
        <v>150102.49867858112</v>
      </c>
      <c r="D35" s="51">
        <v>3945.3780318174963</v>
      </c>
      <c r="E35" s="51">
        <v>116437.00635585774</v>
      </c>
      <c r="F35" s="52">
        <v>512.30273253061785</v>
      </c>
      <c r="G35" s="103">
        <v>884784</v>
      </c>
      <c r="H35" s="103">
        <v>320761.42181786819</v>
      </c>
      <c r="I35" s="53">
        <v>105591.0369356138</v>
      </c>
      <c r="J35" s="51">
        <v>-70080.45690763813</v>
      </c>
      <c r="K35" s="51">
        <v>2611.2823605605581</v>
      </c>
      <c r="L35" s="52">
        <v>3035.3180328756916</v>
      </c>
      <c r="M35" s="103">
        <v>120048.31425420582</v>
      </c>
      <c r="N35" s="103">
        <v>4443.8554893757919</v>
      </c>
      <c r="O35" s="53">
        <v>688</v>
      </c>
      <c r="P35" s="104">
        <v>-580618.61124754231</v>
      </c>
      <c r="Q35" s="70">
        <v>1392444.9200146855</v>
      </c>
      <c r="R35" s="70">
        <v>1756.8634512069098</v>
      </c>
      <c r="S35" s="69">
        <f t="shared" si="0"/>
        <v>2456463.129999999</v>
      </c>
      <c r="T35" s="103">
        <v>1101113.4700000002</v>
      </c>
      <c r="U35" s="103">
        <v>25186.019999999997</v>
      </c>
      <c r="V35" s="103">
        <v>1362389.75</v>
      </c>
      <c r="W35" s="53">
        <v>39548</v>
      </c>
      <c r="X35" s="51">
        <v>0</v>
      </c>
      <c r="Y35" s="89">
        <f t="shared" si="1"/>
        <v>2528237.2400000002</v>
      </c>
      <c r="Z35" s="95">
        <f t="shared" si="2"/>
        <v>4984700.3699999992</v>
      </c>
    </row>
    <row r="36" spans="1:26" ht="15.75" thickBot="1" x14ac:dyDescent="0.3">
      <c r="A36" s="55">
        <v>33</v>
      </c>
      <c r="B36" s="56" t="s">
        <v>108</v>
      </c>
      <c r="C36" s="57">
        <v>150102.49867858112</v>
      </c>
      <c r="D36" s="57">
        <v>3945.3780318174963</v>
      </c>
      <c r="E36" s="57">
        <v>116437.00635585774</v>
      </c>
      <c r="F36" s="58">
        <v>512.30273253061785</v>
      </c>
      <c r="G36" s="105">
        <v>884784</v>
      </c>
      <c r="H36" s="105">
        <v>320761.42181786819</v>
      </c>
      <c r="I36" s="59">
        <v>105591.0369356138</v>
      </c>
      <c r="J36" s="57">
        <v>-70080.45690763813</v>
      </c>
      <c r="K36" s="57">
        <v>2611.2823605605581</v>
      </c>
      <c r="L36" s="58">
        <v>3035.3180328756916</v>
      </c>
      <c r="M36" s="105">
        <v>120048.31425420582</v>
      </c>
      <c r="N36" s="105">
        <v>4443.8554893757919</v>
      </c>
      <c r="O36" s="59">
        <v>688</v>
      </c>
      <c r="P36" s="106">
        <v>-580618.61124754231</v>
      </c>
      <c r="Q36" s="76">
        <v>1392444.9200146855</v>
      </c>
      <c r="R36" s="76">
        <v>1756.8634512069098</v>
      </c>
      <c r="S36" s="75">
        <f>SUM(C36:R36)</f>
        <v>2456463.129999999</v>
      </c>
      <c r="T36" s="105">
        <v>1101113.4700000002</v>
      </c>
      <c r="U36" s="105">
        <v>25186.019999999997</v>
      </c>
      <c r="V36" s="105">
        <v>1362389.75</v>
      </c>
      <c r="W36" s="59">
        <v>39548</v>
      </c>
      <c r="X36" s="57">
        <v>0</v>
      </c>
      <c r="Y36" s="90">
        <f>SUM(T36:X36)</f>
        <v>2528237.2400000002</v>
      </c>
      <c r="Z36" s="96">
        <f>S36+Y36</f>
        <v>4984700.3699999992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A7B8E-3FB0-45AE-BD9D-1B50DEB76377}">
  <dimension ref="A1:Z36"/>
  <sheetViews>
    <sheetView workbookViewId="0">
      <selection activeCell="W1" sqref="W1"/>
    </sheetView>
  </sheetViews>
  <sheetFormatPr defaultRowHeight="15" x14ac:dyDescent="0.25"/>
  <cols>
    <col min="1" max="1" width="9.28515625" style="31" bestFit="1" customWidth="1"/>
    <col min="2" max="2" width="41.5703125" style="31" customWidth="1"/>
    <col min="3" max="3" width="13.5703125" style="31" customWidth="1"/>
    <col min="4" max="4" width="11.85546875" style="31" customWidth="1"/>
    <col min="5" max="5" width="12.140625" style="31" customWidth="1"/>
    <col min="6" max="6" width="11.85546875" style="31" customWidth="1"/>
    <col min="7" max="7" width="13.7109375" style="31" customWidth="1"/>
    <col min="8" max="8" width="13.42578125" style="31" customWidth="1"/>
    <col min="9" max="9" width="14.5703125" style="31" customWidth="1"/>
    <col min="10" max="10" width="13.42578125" style="31" customWidth="1"/>
    <col min="11" max="11" width="13.28515625" style="31" customWidth="1"/>
    <col min="12" max="12" width="21.5703125" style="31" customWidth="1"/>
    <col min="13" max="13" width="13.85546875" style="31" customWidth="1"/>
    <col min="14" max="14" width="13.7109375" style="31" customWidth="1"/>
    <col min="15" max="15" width="11.5703125" style="31" customWidth="1"/>
    <col min="16" max="16" width="13.42578125" style="31" customWidth="1"/>
    <col min="17" max="17" width="15.140625" style="31" customWidth="1"/>
    <col min="18" max="19" width="13.7109375" style="31" customWidth="1"/>
    <col min="20" max="20" width="12.42578125" style="31" customWidth="1"/>
    <col min="21" max="21" width="13.28515625" style="31" customWidth="1"/>
    <col min="22" max="22" width="11.28515625" style="31" customWidth="1"/>
    <col min="23" max="23" width="13.5703125" style="31" customWidth="1"/>
    <col min="24" max="24" width="16.5703125" style="31" customWidth="1"/>
    <col min="25" max="25" width="13.28515625" style="31" customWidth="1"/>
    <col min="26" max="26" width="14.5703125" style="31" customWidth="1"/>
    <col min="27" max="16384" width="9.140625" style="31"/>
  </cols>
  <sheetData>
    <row r="1" spans="1:26" ht="25.5" x14ac:dyDescent="0.35">
      <c r="A1" s="83" t="s">
        <v>112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6" ht="15.75" thickBot="1" x14ac:dyDescent="0.3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26" ht="45" customHeight="1" thickBot="1" x14ac:dyDescent="0.3">
      <c r="A3" s="32" t="s">
        <v>57</v>
      </c>
      <c r="B3" s="33" t="s">
        <v>58</v>
      </c>
      <c r="C3" s="116" t="s">
        <v>59</v>
      </c>
      <c r="D3" s="117" t="s">
        <v>60</v>
      </c>
      <c r="E3" s="118" t="s">
        <v>61</v>
      </c>
      <c r="F3" s="119" t="s">
        <v>62</v>
      </c>
      <c r="G3" s="120" t="s">
        <v>63</v>
      </c>
      <c r="H3" s="119" t="s">
        <v>65</v>
      </c>
      <c r="I3" s="120" t="s">
        <v>114</v>
      </c>
      <c r="J3" s="119" t="s">
        <v>115</v>
      </c>
      <c r="K3" s="120" t="s">
        <v>116</v>
      </c>
      <c r="L3" s="36" t="s">
        <v>66</v>
      </c>
      <c r="M3" s="120" t="s">
        <v>67</v>
      </c>
      <c r="N3" s="119" t="s">
        <v>68</v>
      </c>
      <c r="O3" s="119" t="s">
        <v>69</v>
      </c>
      <c r="P3" s="119" t="s">
        <v>70</v>
      </c>
      <c r="Q3" s="120" t="s">
        <v>71</v>
      </c>
      <c r="R3" s="119" t="s">
        <v>72</v>
      </c>
      <c r="S3" s="120" t="s">
        <v>73</v>
      </c>
      <c r="T3" s="121" t="s">
        <v>74</v>
      </c>
      <c r="U3" s="121" t="s">
        <v>64</v>
      </c>
      <c r="V3" s="119" t="s">
        <v>75</v>
      </c>
      <c r="W3" s="121" t="s">
        <v>76</v>
      </c>
      <c r="X3" s="122" t="s">
        <v>77</v>
      </c>
      <c r="Y3" s="122" t="s">
        <v>73</v>
      </c>
      <c r="Z3" s="123" t="s">
        <v>78</v>
      </c>
    </row>
    <row r="4" spans="1:26" x14ac:dyDescent="0.25">
      <c r="A4" s="40">
        <v>1</v>
      </c>
      <c r="B4" s="41" t="s">
        <v>79</v>
      </c>
      <c r="C4" s="42">
        <v>234110</v>
      </c>
      <c r="D4" s="42">
        <v>1189176.42</v>
      </c>
      <c r="E4" s="42">
        <v>88726.15</v>
      </c>
      <c r="F4" s="42">
        <v>9775</v>
      </c>
      <c r="G4" s="43">
        <v>6323577</v>
      </c>
      <c r="H4" s="100">
        <v>642027.58000000007</v>
      </c>
      <c r="I4" s="100">
        <v>408623</v>
      </c>
      <c r="J4" s="100">
        <v>42463</v>
      </c>
      <c r="K4" s="44">
        <v>168385</v>
      </c>
      <c r="L4" s="42">
        <v>1007245</v>
      </c>
      <c r="M4" s="42">
        <v>440219.08999999997</v>
      </c>
      <c r="N4" s="42">
        <v>26652</v>
      </c>
      <c r="O4" s="42">
        <v>784</v>
      </c>
      <c r="P4" s="45">
        <v>7965969.4299999997</v>
      </c>
      <c r="Q4" s="109">
        <v>17009330.02</v>
      </c>
      <c r="R4" s="109">
        <v>5800</v>
      </c>
      <c r="S4" s="46">
        <f>SUM(C4:R4)</f>
        <v>35562862.689999998</v>
      </c>
      <c r="T4" s="47">
        <v>1799768.79</v>
      </c>
      <c r="U4" s="46">
        <v>72995</v>
      </c>
      <c r="V4" s="47">
        <v>4778189.72</v>
      </c>
      <c r="W4" s="124">
        <v>121970</v>
      </c>
      <c r="X4" s="125">
        <v>340189</v>
      </c>
      <c r="Y4" s="102">
        <f>SUM(T4:X4)</f>
        <v>7113112.5099999998</v>
      </c>
      <c r="Z4" s="43">
        <f>S4+Y4</f>
        <v>42675975.199999996</v>
      </c>
    </row>
    <row r="5" spans="1:26" x14ac:dyDescent="0.25">
      <c r="A5" s="49">
        <v>2</v>
      </c>
      <c r="B5" s="50" t="s">
        <v>80</v>
      </c>
      <c r="C5" s="80">
        <v>39347.68</v>
      </c>
      <c r="D5" s="80">
        <v>1190166.6100000001</v>
      </c>
      <c r="E5" s="80">
        <v>31669</v>
      </c>
      <c r="F5" s="80">
        <v>8309</v>
      </c>
      <c r="G5" s="66">
        <v>779537</v>
      </c>
      <c r="H5" s="110">
        <v>122255.28</v>
      </c>
      <c r="I5" s="110">
        <v>245484</v>
      </c>
      <c r="J5" s="110">
        <v>11459</v>
      </c>
      <c r="K5" s="65">
        <v>168385</v>
      </c>
      <c r="L5" s="80">
        <v>1007245</v>
      </c>
      <c r="M5" s="80">
        <v>145852</v>
      </c>
      <c r="N5" s="80">
        <v>2947</v>
      </c>
      <c r="O5" s="80">
        <v>0</v>
      </c>
      <c r="P5" s="67">
        <v>364170.23999999999</v>
      </c>
      <c r="Q5" s="112">
        <v>14499157.74</v>
      </c>
      <c r="R5" s="112">
        <v>1450</v>
      </c>
      <c r="S5" s="68">
        <f t="shared" ref="S5:S35" si="0">SUM(C5:R5)</f>
        <v>18617434.550000001</v>
      </c>
      <c r="T5" s="69">
        <v>1234790.8700000001</v>
      </c>
      <c r="U5" s="68">
        <v>0</v>
      </c>
      <c r="V5" s="69">
        <v>555197.72</v>
      </c>
      <c r="W5" s="54">
        <v>0</v>
      </c>
      <c r="X5" s="95">
        <v>0</v>
      </c>
      <c r="Y5" s="88">
        <f t="shared" ref="Y5:Y35" si="1">SUM(T5:X5)</f>
        <v>1789988.59</v>
      </c>
      <c r="Z5" s="66">
        <f t="shared" ref="Z5:Z35" si="2">S5+Y5</f>
        <v>20407423.140000001</v>
      </c>
    </row>
    <row r="6" spans="1:26" x14ac:dyDescent="0.25">
      <c r="A6" s="49">
        <v>3</v>
      </c>
      <c r="B6" s="50" t="s">
        <v>81</v>
      </c>
      <c r="C6" s="80">
        <v>194762.32</v>
      </c>
      <c r="D6" s="80">
        <v>-990.19000000000233</v>
      </c>
      <c r="E6" s="80">
        <v>57057.15</v>
      </c>
      <c r="F6" s="80">
        <v>1466</v>
      </c>
      <c r="G6" s="66">
        <v>5544040</v>
      </c>
      <c r="H6" s="110">
        <v>519772.3</v>
      </c>
      <c r="I6" s="110">
        <v>163139</v>
      </c>
      <c r="J6" s="110">
        <v>31004</v>
      </c>
      <c r="K6" s="65">
        <v>0</v>
      </c>
      <c r="L6" s="80">
        <v>0</v>
      </c>
      <c r="M6" s="80">
        <v>294367.08999999997</v>
      </c>
      <c r="N6" s="80">
        <v>23705</v>
      </c>
      <c r="O6" s="80">
        <v>784</v>
      </c>
      <c r="P6" s="67">
        <v>7601799.1899999995</v>
      </c>
      <c r="Q6" s="112">
        <v>2510172.2800000003</v>
      </c>
      <c r="R6" s="112">
        <v>4350</v>
      </c>
      <c r="S6" s="68">
        <f t="shared" si="0"/>
        <v>16945428.140000001</v>
      </c>
      <c r="T6" s="69">
        <v>564977.91999999993</v>
      </c>
      <c r="U6" s="68">
        <v>72995</v>
      </c>
      <c r="V6" s="69">
        <v>4222992</v>
      </c>
      <c r="W6" s="54">
        <v>121970</v>
      </c>
      <c r="X6" s="95">
        <v>340189</v>
      </c>
      <c r="Y6" s="88">
        <f t="shared" si="1"/>
        <v>5323123.92</v>
      </c>
      <c r="Z6" s="66">
        <f t="shared" si="2"/>
        <v>22268552.060000002</v>
      </c>
    </row>
    <row r="7" spans="1:26" x14ac:dyDescent="0.25">
      <c r="A7" s="49">
        <v>4</v>
      </c>
      <c r="B7" s="50" t="s">
        <v>82</v>
      </c>
      <c r="C7" s="80">
        <v>153000.35</v>
      </c>
      <c r="D7" s="80">
        <v>0</v>
      </c>
      <c r="E7" s="80">
        <v>30551.279999999999</v>
      </c>
      <c r="F7" s="80">
        <v>2743</v>
      </c>
      <c r="G7" s="66">
        <v>397439</v>
      </c>
      <c r="H7" s="110">
        <v>-156012.57999999999</v>
      </c>
      <c r="I7" s="110">
        <v>380219</v>
      </c>
      <c r="J7" s="110">
        <v>145150</v>
      </c>
      <c r="K7" s="65">
        <v>202</v>
      </c>
      <c r="L7" s="80">
        <v>0</v>
      </c>
      <c r="M7" s="80">
        <v>100467.53</v>
      </c>
      <c r="N7" s="80">
        <v>27150</v>
      </c>
      <c r="O7" s="80">
        <v>0</v>
      </c>
      <c r="P7" s="67">
        <v>5320987.05</v>
      </c>
      <c r="Q7" s="112">
        <v>2185225.15</v>
      </c>
      <c r="R7" s="112">
        <v>453</v>
      </c>
      <c r="S7" s="68">
        <f t="shared" si="0"/>
        <v>8587574.7799999993</v>
      </c>
      <c r="T7" s="69">
        <v>1082283.95</v>
      </c>
      <c r="U7" s="68">
        <v>0</v>
      </c>
      <c r="V7" s="69">
        <v>289394.3</v>
      </c>
      <c r="W7" s="54">
        <v>0</v>
      </c>
      <c r="X7" s="95">
        <v>0</v>
      </c>
      <c r="Y7" s="88">
        <f t="shared" si="1"/>
        <v>1371678.25</v>
      </c>
      <c r="Z7" s="66">
        <f t="shared" si="2"/>
        <v>9959253.0299999993</v>
      </c>
    </row>
    <row r="8" spans="1:26" x14ac:dyDescent="0.25">
      <c r="A8" s="49">
        <v>5</v>
      </c>
      <c r="B8" s="50" t="s">
        <v>83</v>
      </c>
      <c r="C8" s="80">
        <v>144966.88</v>
      </c>
      <c r="D8" s="80">
        <v>0</v>
      </c>
      <c r="E8" s="80">
        <v>23917.25</v>
      </c>
      <c r="F8" s="80">
        <v>1910</v>
      </c>
      <c r="G8" s="66">
        <v>399547</v>
      </c>
      <c r="H8" s="110">
        <v>-960.01000000000931</v>
      </c>
      <c r="I8" s="110">
        <v>347332</v>
      </c>
      <c r="J8" s="110">
        <v>109594</v>
      </c>
      <c r="K8" s="65">
        <v>101</v>
      </c>
      <c r="L8" s="80">
        <v>0</v>
      </c>
      <c r="M8" s="80">
        <v>120324.33</v>
      </c>
      <c r="N8" s="80">
        <v>30721</v>
      </c>
      <c r="O8" s="80">
        <v>0</v>
      </c>
      <c r="P8" s="67">
        <v>5058525.03</v>
      </c>
      <c r="Q8" s="112">
        <v>2307923.29</v>
      </c>
      <c r="R8" s="112">
        <v>652</v>
      </c>
      <c r="S8" s="68">
        <f t="shared" si="0"/>
        <v>8544553.7699999996</v>
      </c>
      <c r="T8" s="69">
        <v>1196423.8799999999</v>
      </c>
      <c r="U8" s="68">
        <v>0</v>
      </c>
      <c r="V8" s="69">
        <v>218649.86</v>
      </c>
      <c r="W8" s="54">
        <v>0</v>
      </c>
      <c r="X8" s="95">
        <v>0</v>
      </c>
      <c r="Y8" s="88">
        <f t="shared" si="1"/>
        <v>1415073.7399999998</v>
      </c>
      <c r="Z8" s="66">
        <f t="shared" si="2"/>
        <v>9959627.5099999998</v>
      </c>
    </row>
    <row r="9" spans="1:26" x14ac:dyDescent="0.25">
      <c r="A9" s="49">
        <v>6</v>
      </c>
      <c r="B9" s="50" t="s">
        <v>84</v>
      </c>
      <c r="C9" s="80">
        <v>202795.79</v>
      </c>
      <c r="D9" s="80">
        <v>-990.19000000000233</v>
      </c>
      <c r="E9" s="80">
        <v>63691.18</v>
      </c>
      <c r="F9" s="80">
        <v>2299</v>
      </c>
      <c r="G9" s="66">
        <v>5541932</v>
      </c>
      <c r="H9" s="110">
        <v>364719.73</v>
      </c>
      <c r="I9" s="110">
        <v>196026</v>
      </c>
      <c r="J9" s="110">
        <v>66560</v>
      </c>
      <c r="K9" s="65">
        <v>101</v>
      </c>
      <c r="L9" s="80">
        <v>0</v>
      </c>
      <c r="M9" s="80">
        <v>274510.28999999998</v>
      </c>
      <c r="N9" s="80">
        <v>20134</v>
      </c>
      <c r="O9" s="80">
        <v>784</v>
      </c>
      <c r="P9" s="67">
        <v>7864261.21</v>
      </c>
      <c r="Q9" s="112">
        <v>2387474.1399999997</v>
      </c>
      <c r="R9" s="112">
        <v>4151</v>
      </c>
      <c r="S9" s="68">
        <f t="shared" si="0"/>
        <v>16988449.149999999</v>
      </c>
      <c r="T9" s="69">
        <v>450837.99</v>
      </c>
      <c r="U9" s="68">
        <v>72995</v>
      </c>
      <c r="V9" s="69">
        <v>4293736.4399999995</v>
      </c>
      <c r="W9" s="54">
        <v>121970</v>
      </c>
      <c r="X9" s="95">
        <v>340189</v>
      </c>
      <c r="Y9" s="88">
        <f t="shared" si="1"/>
        <v>5279728.43</v>
      </c>
      <c r="Z9" s="66">
        <f t="shared" si="2"/>
        <v>22268177.579999998</v>
      </c>
    </row>
    <row r="10" spans="1:26" x14ac:dyDescent="0.25">
      <c r="A10" s="49">
        <v>7</v>
      </c>
      <c r="B10" s="50" t="s">
        <v>85</v>
      </c>
      <c r="C10" s="80">
        <v>54391.8</v>
      </c>
      <c r="D10" s="80">
        <v>109753</v>
      </c>
      <c r="E10" s="80">
        <v>5249.38</v>
      </c>
      <c r="F10" s="80">
        <v>0</v>
      </c>
      <c r="G10" s="66">
        <v>3701714</v>
      </c>
      <c r="H10" s="110">
        <v>2962</v>
      </c>
      <c r="I10" s="110">
        <v>153338</v>
      </c>
      <c r="J10" s="110">
        <v>0</v>
      </c>
      <c r="K10" s="65">
        <v>0</v>
      </c>
      <c r="L10" s="80">
        <v>218331</v>
      </c>
      <c r="M10" s="80">
        <v>284325</v>
      </c>
      <c r="N10" s="80">
        <v>0</v>
      </c>
      <c r="O10" s="80">
        <v>0</v>
      </c>
      <c r="P10" s="67">
        <v>3449073.4699999997</v>
      </c>
      <c r="Q10" s="112">
        <v>2551306.44</v>
      </c>
      <c r="R10" s="112">
        <v>0</v>
      </c>
      <c r="S10" s="68">
        <f t="shared" si="0"/>
        <v>10530444.09</v>
      </c>
      <c r="T10" s="69">
        <v>450446.41000000003</v>
      </c>
      <c r="U10" s="68">
        <v>42495</v>
      </c>
      <c r="V10" s="69">
        <v>172410</v>
      </c>
      <c r="W10" s="54">
        <v>-36500</v>
      </c>
      <c r="X10" s="95">
        <v>0</v>
      </c>
      <c r="Y10" s="88">
        <f t="shared" si="1"/>
        <v>628851.41</v>
      </c>
      <c r="Z10" s="66">
        <f t="shared" si="2"/>
        <v>11159295.5</v>
      </c>
    </row>
    <row r="11" spans="1:26" x14ac:dyDescent="0.25">
      <c r="A11" s="49">
        <v>8</v>
      </c>
      <c r="B11" s="50" t="s">
        <v>86</v>
      </c>
      <c r="C11" s="80">
        <v>-49756.4</v>
      </c>
      <c r="D11" s="80">
        <v>73514</v>
      </c>
      <c r="E11" s="80">
        <v>6400</v>
      </c>
      <c r="F11" s="80">
        <v>0</v>
      </c>
      <c r="G11" s="66">
        <v>606712</v>
      </c>
      <c r="H11" s="110">
        <v>102090.08</v>
      </c>
      <c r="I11" s="110">
        <v>189131</v>
      </c>
      <c r="J11" s="110">
        <v>164478</v>
      </c>
      <c r="K11" s="65">
        <v>0</v>
      </c>
      <c r="L11" s="80">
        <v>0</v>
      </c>
      <c r="M11" s="80">
        <v>532661.49</v>
      </c>
      <c r="N11" s="80">
        <v>0</v>
      </c>
      <c r="O11" s="80">
        <v>0</v>
      </c>
      <c r="P11" s="67">
        <v>5724656.25</v>
      </c>
      <c r="Q11" s="112">
        <v>12442746</v>
      </c>
      <c r="R11" s="112">
        <v>0</v>
      </c>
      <c r="S11" s="68">
        <f t="shared" si="0"/>
        <v>19792632.420000002</v>
      </c>
      <c r="T11" s="69">
        <v>345564.57</v>
      </c>
      <c r="U11" s="68">
        <v>0</v>
      </c>
      <c r="V11" s="69">
        <v>-7078</v>
      </c>
      <c r="W11" s="54">
        <v>0</v>
      </c>
      <c r="X11" s="95">
        <v>0</v>
      </c>
      <c r="Y11" s="88">
        <f t="shared" si="1"/>
        <v>338486.57</v>
      </c>
      <c r="Z11" s="66">
        <f t="shared" si="2"/>
        <v>20131118.990000002</v>
      </c>
    </row>
    <row r="12" spans="1:26" x14ac:dyDescent="0.25">
      <c r="A12" s="49">
        <v>9</v>
      </c>
      <c r="B12" s="50" t="s">
        <v>87</v>
      </c>
      <c r="C12" s="80">
        <v>104621.8</v>
      </c>
      <c r="D12" s="80">
        <v>73514</v>
      </c>
      <c r="E12" s="80">
        <v>1200</v>
      </c>
      <c r="F12" s="80">
        <v>0</v>
      </c>
      <c r="G12" s="66">
        <v>1219448</v>
      </c>
      <c r="H12" s="110">
        <v>89312.08</v>
      </c>
      <c r="I12" s="110">
        <v>144719</v>
      </c>
      <c r="J12" s="110">
        <v>314478</v>
      </c>
      <c r="K12" s="65">
        <v>0</v>
      </c>
      <c r="L12" s="80">
        <v>0</v>
      </c>
      <c r="M12" s="80">
        <v>161118.49</v>
      </c>
      <c r="N12" s="80">
        <v>0</v>
      </c>
      <c r="O12" s="80">
        <v>0</v>
      </c>
      <c r="P12" s="67">
        <v>5568973.0300000003</v>
      </c>
      <c r="Q12" s="112">
        <v>10278437</v>
      </c>
      <c r="R12" s="112">
        <v>0</v>
      </c>
      <c r="S12" s="68">
        <f t="shared" si="0"/>
        <v>17955821.399999999</v>
      </c>
      <c r="T12" s="69">
        <v>247746.67000000004</v>
      </c>
      <c r="U12" s="68">
        <v>0</v>
      </c>
      <c r="V12" s="69">
        <v>1759151</v>
      </c>
      <c r="W12" s="54">
        <v>0</v>
      </c>
      <c r="X12" s="95">
        <v>0</v>
      </c>
      <c r="Y12" s="88">
        <f t="shared" si="1"/>
        <v>2006897.67</v>
      </c>
      <c r="Z12" s="66">
        <f t="shared" si="2"/>
        <v>19962719.07</v>
      </c>
    </row>
    <row r="13" spans="1:26" x14ac:dyDescent="0.25">
      <c r="A13" s="49">
        <v>10</v>
      </c>
      <c r="B13" s="50" t="s">
        <v>88</v>
      </c>
      <c r="C13" s="80">
        <v>0</v>
      </c>
      <c r="D13" s="80">
        <v>7351</v>
      </c>
      <c r="E13" s="80">
        <v>0</v>
      </c>
      <c r="F13" s="80">
        <v>0</v>
      </c>
      <c r="G13" s="66">
        <v>968299</v>
      </c>
      <c r="H13" s="110">
        <v>-12854</v>
      </c>
      <c r="I13" s="110">
        <v>18913</v>
      </c>
      <c r="J13" s="110">
        <v>16448</v>
      </c>
      <c r="K13" s="65">
        <v>0</v>
      </c>
      <c r="L13" s="80">
        <v>0</v>
      </c>
      <c r="M13" s="80">
        <v>43142</v>
      </c>
      <c r="N13" s="80">
        <v>0</v>
      </c>
      <c r="O13" s="80">
        <v>0</v>
      </c>
      <c r="P13" s="67">
        <v>409167</v>
      </c>
      <c r="Q13" s="112">
        <v>1284841</v>
      </c>
      <c r="R13" s="112">
        <v>0</v>
      </c>
      <c r="S13" s="68">
        <f t="shared" si="0"/>
        <v>2735307</v>
      </c>
      <c r="T13" s="69">
        <v>276917</v>
      </c>
      <c r="U13" s="68">
        <v>0</v>
      </c>
      <c r="V13" s="69">
        <v>0</v>
      </c>
      <c r="W13" s="54">
        <v>0</v>
      </c>
      <c r="X13" s="95">
        <v>0</v>
      </c>
      <c r="Y13" s="88">
        <f t="shared" si="1"/>
        <v>276917</v>
      </c>
      <c r="Z13" s="66">
        <f t="shared" si="2"/>
        <v>3012224</v>
      </c>
    </row>
    <row r="14" spans="1:26" x14ac:dyDescent="0.25">
      <c r="A14" s="49">
        <v>11</v>
      </c>
      <c r="B14" s="50" t="s">
        <v>89</v>
      </c>
      <c r="C14" s="80">
        <v>0</v>
      </c>
      <c r="D14" s="80">
        <v>7351</v>
      </c>
      <c r="E14" s="80">
        <v>0</v>
      </c>
      <c r="F14" s="80">
        <v>0</v>
      </c>
      <c r="G14" s="66">
        <v>973530</v>
      </c>
      <c r="H14" s="110">
        <v>-12854</v>
      </c>
      <c r="I14" s="110">
        <v>18972</v>
      </c>
      <c r="J14" s="110">
        <v>31448</v>
      </c>
      <c r="K14" s="65">
        <v>0</v>
      </c>
      <c r="L14" s="80">
        <v>0</v>
      </c>
      <c r="M14" s="80">
        <v>1924</v>
      </c>
      <c r="N14" s="80">
        <v>0</v>
      </c>
      <c r="O14" s="80">
        <v>0</v>
      </c>
      <c r="P14" s="67">
        <v>433955</v>
      </c>
      <c r="Q14" s="112">
        <v>1077116</v>
      </c>
      <c r="R14" s="112">
        <v>0</v>
      </c>
      <c r="S14" s="68">
        <f t="shared" si="0"/>
        <v>2531442</v>
      </c>
      <c r="T14" s="69">
        <v>268523</v>
      </c>
      <c r="U14" s="68">
        <v>0</v>
      </c>
      <c r="V14" s="69">
        <v>0</v>
      </c>
      <c r="W14" s="54">
        <v>0</v>
      </c>
      <c r="X14" s="95">
        <v>0</v>
      </c>
      <c r="Y14" s="88">
        <f t="shared" si="1"/>
        <v>268523</v>
      </c>
      <c r="Z14" s="66">
        <f t="shared" si="2"/>
        <v>2799965</v>
      </c>
    </row>
    <row r="15" spans="1:26" x14ac:dyDescent="0.25">
      <c r="A15" s="49">
        <v>12</v>
      </c>
      <c r="B15" s="50" t="s">
        <v>90</v>
      </c>
      <c r="C15" s="80">
        <v>208770</v>
      </c>
      <c r="D15" s="80">
        <v>109753</v>
      </c>
      <c r="E15" s="80">
        <v>49.380000000000109</v>
      </c>
      <c r="F15" s="80">
        <v>0</v>
      </c>
      <c r="G15" s="66">
        <v>4319681</v>
      </c>
      <c r="H15" s="110">
        <v>-9816</v>
      </c>
      <c r="I15" s="110">
        <v>108985</v>
      </c>
      <c r="J15" s="110">
        <v>165000</v>
      </c>
      <c r="K15" s="65">
        <v>0</v>
      </c>
      <c r="L15" s="80">
        <v>218331</v>
      </c>
      <c r="M15" s="80">
        <v>-128436</v>
      </c>
      <c r="N15" s="80">
        <v>0</v>
      </c>
      <c r="O15" s="80">
        <v>0</v>
      </c>
      <c r="P15" s="67">
        <v>3318178.25</v>
      </c>
      <c r="Q15" s="112">
        <v>179272.44</v>
      </c>
      <c r="R15" s="112">
        <v>0</v>
      </c>
      <c r="S15" s="68">
        <f t="shared" si="0"/>
        <v>8489768.0700000003</v>
      </c>
      <c r="T15" s="69">
        <v>344234.51</v>
      </c>
      <c r="U15" s="68">
        <v>42495</v>
      </c>
      <c r="V15" s="69">
        <v>1938639</v>
      </c>
      <c r="W15" s="54">
        <v>-36500</v>
      </c>
      <c r="X15" s="95">
        <v>0</v>
      </c>
      <c r="Y15" s="88">
        <f t="shared" si="1"/>
        <v>2288868.5099999998</v>
      </c>
      <c r="Z15" s="66">
        <f t="shared" si="2"/>
        <v>10778636.58</v>
      </c>
    </row>
    <row r="16" spans="1:26" x14ac:dyDescent="0.25">
      <c r="A16" s="49">
        <v>13</v>
      </c>
      <c r="B16" s="50" t="s">
        <v>91</v>
      </c>
      <c r="C16" s="80">
        <v>73150</v>
      </c>
      <c r="D16" s="80">
        <v>109753</v>
      </c>
      <c r="E16" s="80">
        <v>0</v>
      </c>
      <c r="F16" s="80">
        <v>0</v>
      </c>
      <c r="G16" s="66">
        <v>363102</v>
      </c>
      <c r="H16" s="110">
        <v>0</v>
      </c>
      <c r="I16" s="110">
        <v>87359</v>
      </c>
      <c r="J16" s="110">
        <v>0</v>
      </c>
      <c r="K16" s="65">
        <v>0</v>
      </c>
      <c r="L16" s="80">
        <v>218331</v>
      </c>
      <c r="M16" s="80">
        <v>-118039</v>
      </c>
      <c r="N16" s="80">
        <v>0</v>
      </c>
      <c r="O16" s="80">
        <v>0</v>
      </c>
      <c r="P16" s="67">
        <v>232299</v>
      </c>
      <c r="Q16" s="112">
        <v>117176</v>
      </c>
      <c r="R16" s="112">
        <v>0</v>
      </c>
      <c r="S16" s="68">
        <f t="shared" si="0"/>
        <v>1083131</v>
      </c>
      <c r="T16" s="69">
        <v>251884.28999999998</v>
      </c>
      <c r="U16" s="68">
        <v>0</v>
      </c>
      <c r="V16" s="69">
        <v>540100</v>
      </c>
      <c r="W16" s="54">
        <v>0</v>
      </c>
      <c r="X16" s="95">
        <v>0</v>
      </c>
      <c r="Y16" s="88">
        <f t="shared" si="1"/>
        <v>791984.29</v>
      </c>
      <c r="Z16" s="66">
        <f t="shared" si="2"/>
        <v>1875115.29</v>
      </c>
    </row>
    <row r="17" spans="1:26" x14ac:dyDescent="0.25">
      <c r="A17" s="49">
        <v>14</v>
      </c>
      <c r="B17" s="50" t="s">
        <v>92</v>
      </c>
      <c r="C17" s="80">
        <v>135620</v>
      </c>
      <c r="D17" s="80">
        <v>0</v>
      </c>
      <c r="E17" s="80">
        <v>49.380000000000109</v>
      </c>
      <c r="F17" s="80">
        <v>0</v>
      </c>
      <c r="G17" s="66">
        <v>3956579</v>
      </c>
      <c r="H17" s="110">
        <v>-9816</v>
      </c>
      <c r="I17" s="110">
        <v>21626</v>
      </c>
      <c r="J17" s="110">
        <v>165000</v>
      </c>
      <c r="K17" s="65">
        <v>0</v>
      </c>
      <c r="L17" s="80">
        <v>0</v>
      </c>
      <c r="M17" s="80">
        <v>-10397</v>
      </c>
      <c r="N17" s="80">
        <v>0</v>
      </c>
      <c r="O17" s="80">
        <v>0</v>
      </c>
      <c r="P17" s="67">
        <v>3085879.25</v>
      </c>
      <c r="Q17" s="112">
        <v>62096.44</v>
      </c>
      <c r="R17" s="112">
        <v>0</v>
      </c>
      <c r="S17" s="68">
        <f t="shared" si="0"/>
        <v>7406637.0700000003</v>
      </c>
      <c r="T17" s="69">
        <v>92350.220000000016</v>
      </c>
      <c r="U17" s="68">
        <v>42495</v>
      </c>
      <c r="V17" s="69">
        <v>1398539</v>
      </c>
      <c r="W17" s="54">
        <v>-36500</v>
      </c>
      <c r="X17" s="95">
        <v>0</v>
      </c>
      <c r="Y17" s="88">
        <f t="shared" si="1"/>
        <v>1496884.22</v>
      </c>
      <c r="Z17" s="66">
        <f t="shared" si="2"/>
        <v>8903521.290000001</v>
      </c>
    </row>
    <row r="18" spans="1:26" x14ac:dyDescent="0.25">
      <c r="A18" s="49">
        <v>15</v>
      </c>
      <c r="B18" s="50" t="s">
        <v>117</v>
      </c>
      <c r="C18" s="80">
        <v>0</v>
      </c>
      <c r="D18" s="80">
        <v>0</v>
      </c>
      <c r="E18" s="80">
        <v>0</v>
      </c>
      <c r="F18" s="80">
        <v>0</v>
      </c>
      <c r="G18" s="66">
        <v>0</v>
      </c>
      <c r="H18" s="110">
        <v>0</v>
      </c>
      <c r="I18" s="110">
        <v>0</v>
      </c>
      <c r="J18" s="110">
        <v>0</v>
      </c>
      <c r="K18" s="65">
        <v>0</v>
      </c>
      <c r="L18" s="80">
        <v>0</v>
      </c>
      <c r="M18" s="80">
        <v>0</v>
      </c>
      <c r="N18" s="80">
        <v>0</v>
      </c>
      <c r="O18" s="80">
        <v>0</v>
      </c>
      <c r="P18" s="67">
        <v>0</v>
      </c>
      <c r="Q18" s="112">
        <v>0</v>
      </c>
      <c r="R18" s="112">
        <v>0</v>
      </c>
      <c r="S18" s="68">
        <f t="shared" si="0"/>
        <v>0</v>
      </c>
      <c r="T18" s="69">
        <v>0</v>
      </c>
      <c r="U18" s="68">
        <v>0</v>
      </c>
      <c r="V18" s="69">
        <v>100793</v>
      </c>
      <c r="W18" s="54">
        <v>0</v>
      </c>
      <c r="X18" s="95">
        <v>108950</v>
      </c>
      <c r="Y18" s="88">
        <f t="shared" si="1"/>
        <v>209743</v>
      </c>
      <c r="Z18" s="66">
        <f t="shared" si="2"/>
        <v>209743</v>
      </c>
    </row>
    <row r="19" spans="1:26" x14ac:dyDescent="0.25">
      <c r="A19" s="49">
        <v>16</v>
      </c>
      <c r="B19" s="50" t="s">
        <v>93</v>
      </c>
      <c r="C19" s="80">
        <v>0</v>
      </c>
      <c r="D19" s="80">
        <v>0</v>
      </c>
      <c r="E19" s="80">
        <v>0</v>
      </c>
      <c r="F19" s="80">
        <v>0</v>
      </c>
      <c r="G19" s="66">
        <v>0</v>
      </c>
      <c r="H19" s="110">
        <v>0</v>
      </c>
      <c r="I19" s="110">
        <v>0</v>
      </c>
      <c r="J19" s="110">
        <v>0</v>
      </c>
      <c r="K19" s="65">
        <v>0</v>
      </c>
      <c r="L19" s="80">
        <v>0</v>
      </c>
      <c r="M19" s="80">
        <v>0</v>
      </c>
      <c r="N19" s="80">
        <v>0</v>
      </c>
      <c r="O19" s="80">
        <v>0</v>
      </c>
      <c r="P19" s="67">
        <v>604.63</v>
      </c>
      <c r="Q19" s="112">
        <v>401</v>
      </c>
      <c r="R19" s="112">
        <v>0</v>
      </c>
      <c r="S19" s="68">
        <f t="shared" si="0"/>
        <v>1005.63</v>
      </c>
      <c r="T19" s="69">
        <v>0</v>
      </c>
      <c r="U19" s="68">
        <v>0</v>
      </c>
      <c r="V19" s="69">
        <v>1711864</v>
      </c>
      <c r="W19" s="54">
        <v>62612</v>
      </c>
      <c r="X19" s="95">
        <v>0</v>
      </c>
      <c r="Y19" s="88">
        <f t="shared" si="1"/>
        <v>1774476</v>
      </c>
      <c r="Z19" s="66">
        <f t="shared" si="2"/>
        <v>1775481.63</v>
      </c>
    </row>
    <row r="20" spans="1:26" x14ac:dyDescent="0.25">
      <c r="A20" s="49">
        <v>17</v>
      </c>
      <c r="B20" s="50" t="s">
        <v>94</v>
      </c>
      <c r="C20" s="80">
        <v>9000</v>
      </c>
      <c r="D20" s="80">
        <v>0</v>
      </c>
      <c r="E20" s="80">
        <v>0</v>
      </c>
      <c r="F20" s="80">
        <v>0</v>
      </c>
      <c r="G20" s="66">
        <v>-6671</v>
      </c>
      <c r="H20" s="110">
        <v>0</v>
      </c>
      <c r="I20" s="110">
        <v>0</v>
      </c>
      <c r="J20" s="110">
        <v>0</v>
      </c>
      <c r="K20" s="65">
        <v>0</v>
      </c>
      <c r="L20" s="80">
        <v>0</v>
      </c>
      <c r="M20" s="80">
        <v>0</v>
      </c>
      <c r="N20" s="80">
        <v>0</v>
      </c>
      <c r="O20" s="80">
        <v>0</v>
      </c>
      <c r="P20" s="67">
        <v>0</v>
      </c>
      <c r="Q20" s="112">
        <v>0</v>
      </c>
      <c r="R20" s="112">
        <v>0</v>
      </c>
      <c r="S20" s="68">
        <f t="shared" si="0"/>
        <v>2329</v>
      </c>
      <c r="T20" s="69">
        <v>18382</v>
      </c>
      <c r="U20" s="68">
        <v>0</v>
      </c>
      <c r="V20" s="69">
        <v>370882</v>
      </c>
      <c r="W20" s="54">
        <v>81388</v>
      </c>
      <c r="X20" s="95">
        <v>97702</v>
      </c>
      <c r="Y20" s="88">
        <f t="shared" si="1"/>
        <v>568354</v>
      </c>
      <c r="Z20" s="66">
        <f t="shared" si="2"/>
        <v>570683</v>
      </c>
    </row>
    <row r="21" spans="1:26" x14ac:dyDescent="0.25">
      <c r="A21" s="49">
        <v>18</v>
      </c>
      <c r="B21" s="50" t="s">
        <v>118</v>
      </c>
      <c r="C21" s="80">
        <v>0</v>
      </c>
      <c r="D21" s="80">
        <v>0</v>
      </c>
      <c r="E21" s="80">
        <v>0</v>
      </c>
      <c r="F21" s="80">
        <v>0</v>
      </c>
      <c r="G21" s="66">
        <v>0</v>
      </c>
      <c r="H21" s="110">
        <v>0</v>
      </c>
      <c r="I21" s="110">
        <v>0</v>
      </c>
      <c r="J21" s="110">
        <v>0</v>
      </c>
      <c r="K21" s="65">
        <v>0</v>
      </c>
      <c r="L21" s="80">
        <v>0</v>
      </c>
      <c r="M21" s="80">
        <v>0</v>
      </c>
      <c r="N21" s="80">
        <v>0</v>
      </c>
      <c r="O21" s="80">
        <v>0</v>
      </c>
      <c r="P21" s="67">
        <v>0</v>
      </c>
      <c r="Q21" s="112">
        <v>0</v>
      </c>
      <c r="R21" s="112">
        <v>0</v>
      </c>
      <c r="S21" s="68">
        <f t="shared" si="0"/>
        <v>0</v>
      </c>
      <c r="T21" s="69">
        <v>0</v>
      </c>
      <c r="U21" s="68">
        <v>0</v>
      </c>
      <c r="V21" s="69">
        <v>187036</v>
      </c>
      <c r="W21" s="54">
        <v>0</v>
      </c>
      <c r="X21" s="95">
        <v>0</v>
      </c>
      <c r="Y21" s="88">
        <f t="shared" si="1"/>
        <v>187036</v>
      </c>
      <c r="Z21" s="66">
        <f t="shared" si="2"/>
        <v>187036</v>
      </c>
    </row>
    <row r="22" spans="1:26" x14ac:dyDescent="0.25">
      <c r="A22" s="49">
        <v>19</v>
      </c>
      <c r="B22" s="50" t="s">
        <v>119</v>
      </c>
      <c r="C22" s="80">
        <v>0</v>
      </c>
      <c r="D22" s="80">
        <v>0</v>
      </c>
      <c r="E22" s="80">
        <v>0</v>
      </c>
      <c r="F22" s="80">
        <v>0</v>
      </c>
      <c r="G22" s="66">
        <v>0</v>
      </c>
      <c r="H22" s="110">
        <v>0</v>
      </c>
      <c r="I22" s="110">
        <v>0</v>
      </c>
      <c r="J22" s="110">
        <v>0</v>
      </c>
      <c r="K22" s="65">
        <v>0</v>
      </c>
      <c r="L22" s="80">
        <v>0</v>
      </c>
      <c r="M22" s="80">
        <v>0</v>
      </c>
      <c r="N22" s="80">
        <v>0</v>
      </c>
      <c r="O22" s="80">
        <v>0</v>
      </c>
      <c r="P22" s="67">
        <v>0</v>
      </c>
      <c r="Q22" s="112">
        <v>0</v>
      </c>
      <c r="R22" s="112">
        <v>0</v>
      </c>
      <c r="S22" s="68">
        <f t="shared" si="0"/>
        <v>0</v>
      </c>
      <c r="T22" s="69">
        <v>0</v>
      </c>
      <c r="U22" s="68">
        <v>0</v>
      </c>
      <c r="V22" s="69">
        <v>5236</v>
      </c>
      <c r="W22" s="54">
        <v>0</v>
      </c>
      <c r="X22" s="95">
        <v>0</v>
      </c>
      <c r="Y22" s="88">
        <f t="shared" si="1"/>
        <v>5236</v>
      </c>
      <c r="Z22" s="66">
        <f t="shared" si="2"/>
        <v>5236</v>
      </c>
    </row>
    <row r="23" spans="1:26" x14ac:dyDescent="0.25">
      <c r="A23" s="49">
        <v>20</v>
      </c>
      <c r="B23" s="50" t="s">
        <v>95</v>
      </c>
      <c r="C23" s="80">
        <v>144620</v>
      </c>
      <c r="D23" s="80">
        <v>0</v>
      </c>
      <c r="E23" s="80">
        <v>49.380000000000109</v>
      </c>
      <c r="F23" s="80">
        <v>0</v>
      </c>
      <c r="G23" s="66">
        <v>3949908</v>
      </c>
      <c r="H23" s="110">
        <v>-9816</v>
      </c>
      <c r="I23" s="110">
        <v>21626</v>
      </c>
      <c r="J23" s="110">
        <v>165000</v>
      </c>
      <c r="K23" s="65">
        <v>0</v>
      </c>
      <c r="L23" s="80">
        <v>0</v>
      </c>
      <c r="M23" s="80">
        <v>-10397</v>
      </c>
      <c r="N23" s="80">
        <v>0</v>
      </c>
      <c r="O23" s="80">
        <v>0</v>
      </c>
      <c r="P23" s="67">
        <v>3086483.88</v>
      </c>
      <c r="Q23" s="112">
        <v>62497.440000000002</v>
      </c>
      <c r="R23" s="112">
        <v>0</v>
      </c>
      <c r="S23" s="68">
        <f t="shared" si="0"/>
        <v>7409971.7000000002</v>
      </c>
      <c r="T23" s="69">
        <v>110732.22000000002</v>
      </c>
      <c r="U23" s="68">
        <v>42495</v>
      </c>
      <c r="V23" s="69">
        <v>3774350</v>
      </c>
      <c r="W23" s="54">
        <v>107500</v>
      </c>
      <c r="X23" s="95">
        <v>206652</v>
      </c>
      <c r="Y23" s="88">
        <f t="shared" si="1"/>
        <v>4241729.2200000007</v>
      </c>
      <c r="Z23" s="66">
        <f t="shared" si="2"/>
        <v>11651700.920000002</v>
      </c>
    </row>
    <row r="24" spans="1:26" x14ac:dyDescent="0.25">
      <c r="A24" s="49">
        <v>21</v>
      </c>
      <c r="B24" s="50" t="s">
        <v>96</v>
      </c>
      <c r="C24" s="80">
        <v>8610.7900000000009</v>
      </c>
      <c r="D24" s="80">
        <v>1912</v>
      </c>
      <c r="E24" s="80">
        <v>26906.07</v>
      </c>
      <c r="F24" s="80">
        <v>0</v>
      </c>
      <c r="G24" s="66">
        <v>438346</v>
      </c>
      <c r="H24" s="110">
        <v>36237.25</v>
      </c>
      <c r="I24" s="110">
        <v>8857</v>
      </c>
      <c r="J24" s="110">
        <v>1593</v>
      </c>
      <c r="K24" s="65">
        <v>415</v>
      </c>
      <c r="L24" s="80">
        <v>0</v>
      </c>
      <c r="M24" s="80">
        <v>28165.29</v>
      </c>
      <c r="N24" s="80">
        <v>981</v>
      </c>
      <c r="O24" s="80">
        <v>0</v>
      </c>
      <c r="P24" s="67">
        <v>428167.49</v>
      </c>
      <c r="Q24" s="112">
        <v>761732.92</v>
      </c>
      <c r="R24" s="112">
        <v>0</v>
      </c>
      <c r="S24" s="68">
        <f t="shared" si="0"/>
        <v>1741923.81</v>
      </c>
      <c r="T24" s="69">
        <v>150018.27000000002</v>
      </c>
      <c r="U24" s="68">
        <v>0</v>
      </c>
      <c r="V24" s="69">
        <v>585941.73</v>
      </c>
      <c r="W24" s="54">
        <v>4162</v>
      </c>
      <c r="X24" s="95">
        <v>0</v>
      </c>
      <c r="Y24" s="88">
        <f t="shared" si="1"/>
        <v>740122</v>
      </c>
      <c r="Z24" s="66">
        <f t="shared" si="2"/>
        <v>2482045.81</v>
      </c>
    </row>
    <row r="25" spans="1:26" x14ac:dyDescent="0.25">
      <c r="A25" s="49">
        <v>22</v>
      </c>
      <c r="B25" s="50" t="s">
        <v>97</v>
      </c>
      <c r="C25" s="80">
        <v>12471.54</v>
      </c>
      <c r="D25" s="80">
        <v>81575.45</v>
      </c>
      <c r="E25" s="80">
        <v>14517</v>
      </c>
      <c r="F25" s="80">
        <v>0</v>
      </c>
      <c r="G25" s="66">
        <v>78924</v>
      </c>
      <c r="H25" s="110">
        <v>28832</v>
      </c>
      <c r="I25" s="110">
        <v>16320</v>
      </c>
      <c r="J25" s="110">
        <v>0</v>
      </c>
      <c r="K25" s="65">
        <v>18639</v>
      </c>
      <c r="L25" s="80">
        <v>28402</v>
      </c>
      <c r="M25" s="80">
        <v>17623</v>
      </c>
      <c r="N25" s="80">
        <v>0</v>
      </c>
      <c r="O25" s="80">
        <v>0</v>
      </c>
      <c r="P25" s="67">
        <v>3814.95</v>
      </c>
      <c r="Q25" s="112">
        <v>1989474.27</v>
      </c>
      <c r="R25" s="112">
        <v>0</v>
      </c>
      <c r="S25" s="68">
        <f t="shared" si="0"/>
        <v>2290593.21</v>
      </c>
      <c r="T25" s="69">
        <v>253221.91999999998</v>
      </c>
      <c r="U25" s="68">
        <v>0</v>
      </c>
      <c r="V25" s="69">
        <v>122179.18</v>
      </c>
      <c r="W25" s="54">
        <v>0</v>
      </c>
      <c r="X25" s="95">
        <v>0</v>
      </c>
      <c r="Y25" s="88">
        <f t="shared" si="1"/>
        <v>375401.1</v>
      </c>
      <c r="Z25" s="66">
        <f t="shared" si="2"/>
        <v>2665994.31</v>
      </c>
    </row>
    <row r="26" spans="1:26" x14ac:dyDescent="0.25">
      <c r="A26" s="49">
        <v>23</v>
      </c>
      <c r="B26" s="50" t="s">
        <v>98</v>
      </c>
      <c r="C26" s="80">
        <v>-3860.75</v>
      </c>
      <c r="D26" s="80">
        <v>-79663.45</v>
      </c>
      <c r="E26" s="80">
        <v>12389.07</v>
      </c>
      <c r="F26" s="80">
        <v>0</v>
      </c>
      <c r="G26" s="66">
        <v>359422</v>
      </c>
      <c r="H26" s="110">
        <v>7405.25</v>
      </c>
      <c r="I26" s="110">
        <v>-7463</v>
      </c>
      <c r="J26" s="110">
        <v>1593</v>
      </c>
      <c r="K26" s="65">
        <v>-18224</v>
      </c>
      <c r="L26" s="80">
        <v>-28402</v>
      </c>
      <c r="M26" s="80">
        <v>10542.29</v>
      </c>
      <c r="N26" s="80">
        <v>981</v>
      </c>
      <c r="O26" s="80">
        <v>0</v>
      </c>
      <c r="P26" s="67">
        <v>424352.54000000004</v>
      </c>
      <c r="Q26" s="112">
        <v>-1227741.3500000001</v>
      </c>
      <c r="R26" s="112">
        <v>0</v>
      </c>
      <c r="S26" s="68">
        <f t="shared" si="0"/>
        <v>-548669.4</v>
      </c>
      <c r="T26" s="69">
        <v>-103203.65</v>
      </c>
      <c r="U26" s="68">
        <v>0</v>
      </c>
      <c r="V26" s="69">
        <v>463762.55</v>
      </c>
      <c r="W26" s="54">
        <v>4162</v>
      </c>
      <c r="X26" s="95">
        <v>0</v>
      </c>
      <c r="Y26" s="88">
        <f t="shared" si="1"/>
        <v>364720.9</v>
      </c>
      <c r="Z26" s="66">
        <f t="shared" si="2"/>
        <v>-183948.5</v>
      </c>
    </row>
    <row r="27" spans="1:26" x14ac:dyDescent="0.25">
      <c r="A27" s="49">
        <v>24</v>
      </c>
      <c r="B27" s="50" t="s">
        <v>99</v>
      </c>
      <c r="C27" s="80">
        <v>97734.447023879096</v>
      </c>
      <c r="D27" s="80">
        <v>2563.9899999999998</v>
      </c>
      <c r="E27" s="80">
        <v>33024.893693486585</v>
      </c>
      <c r="F27" s="80">
        <v>1463.8869111847589</v>
      </c>
      <c r="G27" s="66">
        <v>1132545</v>
      </c>
      <c r="H27" s="110">
        <v>166213.39000000001</v>
      </c>
      <c r="I27" s="110">
        <v>110442.59401996674</v>
      </c>
      <c r="J27" s="110">
        <v>36415.822013248173</v>
      </c>
      <c r="K27" s="65">
        <v>634.59224794678585</v>
      </c>
      <c r="L27" s="80">
        <v>3468</v>
      </c>
      <c r="M27" s="80">
        <v>159260.60605920092</v>
      </c>
      <c r="N27" s="80">
        <v>11360.428912481051</v>
      </c>
      <c r="O27" s="80">
        <v>395</v>
      </c>
      <c r="P27" s="67">
        <v>4025893.7578524109</v>
      </c>
      <c r="Q27" s="112">
        <v>2093320.752937214</v>
      </c>
      <c r="R27" s="112">
        <v>2367.5883289812673</v>
      </c>
      <c r="S27" s="68">
        <f t="shared" si="0"/>
        <v>7877104.7499999991</v>
      </c>
      <c r="T27" s="69">
        <v>249073.33000000002</v>
      </c>
      <c r="U27" s="68">
        <v>36492.339999999997</v>
      </c>
      <c r="V27" s="69">
        <v>1605404.41</v>
      </c>
      <c r="W27" s="54">
        <v>32507</v>
      </c>
      <c r="X27" s="95">
        <v>4733</v>
      </c>
      <c r="Y27" s="88">
        <f t="shared" si="1"/>
        <v>1928210.08</v>
      </c>
      <c r="Z27" s="66">
        <f t="shared" si="2"/>
        <v>9805314.8299999982</v>
      </c>
    </row>
    <row r="28" spans="1:26" x14ac:dyDescent="0.25">
      <c r="A28" s="49">
        <v>25</v>
      </c>
      <c r="B28" s="50" t="s">
        <v>100</v>
      </c>
      <c r="C28" s="80">
        <v>238493.6970238791</v>
      </c>
      <c r="D28" s="80">
        <v>-77099.460000000006</v>
      </c>
      <c r="E28" s="80">
        <v>45463.343693486589</v>
      </c>
      <c r="F28" s="80">
        <v>1463.8869111847589</v>
      </c>
      <c r="G28" s="66">
        <v>5441875</v>
      </c>
      <c r="H28" s="110">
        <v>163802.64000000001</v>
      </c>
      <c r="I28" s="110">
        <v>124605.59401996674</v>
      </c>
      <c r="J28" s="110">
        <v>203008.82201324817</v>
      </c>
      <c r="K28" s="65">
        <v>-17589.407752053216</v>
      </c>
      <c r="L28" s="80">
        <v>-24934</v>
      </c>
      <c r="M28" s="80">
        <v>159405.89605920092</v>
      </c>
      <c r="N28" s="80">
        <v>12341.428912481051</v>
      </c>
      <c r="O28" s="80">
        <v>395</v>
      </c>
      <c r="P28" s="67">
        <v>7536730.1778524108</v>
      </c>
      <c r="Q28" s="112">
        <v>928076.84293721407</v>
      </c>
      <c r="R28" s="112">
        <v>2367.5883289812673</v>
      </c>
      <c r="S28" s="68">
        <f t="shared" si="0"/>
        <v>14738407.050000001</v>
      </c>
      <c r="T28" s="69">
        <v>256601.90000000002</v>
      </c>
      <c r="U28" s="68">
        <v>78987.34</v>
      </c>
      <c r="V28" s="69">
        <v>5843516.96</v>
      </c>
      <c r="W28" s="54">
        <v>144169</v>
      </c>
      <c r="X28" s="95">
        <v>211385</v>
      </c>
      <c r="Y28" s="88">
        <f t="shared" si="1"/>
        <v>6534660.2000000002</v>
      </c>
      <c r="Z28" s="66">
        <f t="shared" si="2"/>
        <v>21273067.25</v>
      </c>
    </row>
    <row r="29" spans="1:26" x14ac:dyDescent="0.25">
      <c r="A29" s="49">
        <v>26</v>
      </c>
      <c r="B29" s="50" t="s">
        <v>101</v>
      </c>
      <c r="C29" s="80">
        <v>-35697.907023879088</v>
      </c>
      <c r="D29" s="80">
        <v>76109.27</v>
      </c>
      <c r="E29" s="80">
        <v>18227.836306513414</v>
      </c>
      <c r="F29" s="80">
        <v>835.1130888152411</v>
      </c>
      <c r="G29" s="66">
        <v>100057</v>
      </c>
      <c r="H29" s="110">
        <v>200917.09</v>
      </c>
      <c r="I29" s="110">
        <v>71420.405980033262</v>
      </c>
      <c r="J29" s="110">
        <v>-136448.82201324817</v>
      </c>
      <c r="K29" s="65">
        <v>17690.407752053216</v>
      </c>
      <c r="L29" s="80">
        <v>24934</v>
      </c>
      <c r="M29" s="80">
        <v>115104.39394079908</v>
      </c>
      <c r="N29" s="80">
        <v>7792.5710875189488</v>
      </c>
      <c r="O29" s="80">
        <v>389</v>
      </c>
      <c r="P29" s="67">
        <v>327531.03214758914</v>
      </c>
      <c r="Q29" s="112">
        <v>1459397.2970627858</v>
      </c>
      <c r="R29" s="112">
        <v>1783.4116710187327</v>
      </c>
      <c r="S29" s="68">
        <f t="shared" si="0"/>
        <v>2250042.0999999996</v>
      </c>
      <c r="T29" s="69">
        <v>194236.08999999997</v>
      </c>
      <c r="U29" s="68">
        <v>-5992.3399999999965</v>
      </c>
      <c r="V29" s="69">
        <v>-1549780.52</v>
      </c>
      <c r="W29" s="54">
        <v>-22199</v>
      </c>
      <c r="X29" s="95">
        <v>128804</v>
      </c>
      <c r="Y29" s="88">
        <f t="shared" si="1"/>
        <v>-1254931.77</v>
      </c>
      <c r="Z29" s="66">
        <f t="shared" si="2"/>
        <v>995110.32999999961</v>
      </c>
    </row>
    <row r="30" spans="1:26" x14ac:dyDescent="0.25">
      <c r="A30" s="49">
        <v>27</v>
      </c>
      <c r="B30" s="50" t="s">
        <v>102</v>
      </c>
      <c r="C30" s="80">
        <v>8950.881755343893</v>
      </c>
      <c r="D30" s="80">
        <v>0</v>
      </c>
      <c r="E30" s="80">
        <v>938.64071863548736</v>
      </c>
      <c r="F30" s="80">
        <v>83.976175674610317</v>
      </c>
      <c r="G30" s="66">
        <v>0</v>
      </c>
      <c r="H30" s="110">
        <v>10539.701275585487</v>
      </c>
      <c r="I30" s="110">
        <v>7160.2930895133368</v>
      </c>
      <c r="J30" s="110">
        <v>2431.2545684654469</v>
      </c>
      <c r="K30" s="65">
        <v>3.689253476788013</v>
      </c>
      <c r="L30" s="80">
        <v>0</v>
      </c>
      <c r="M30" s="80">
        <v>9107.5277496032795</v>
      </c>
      <c r="N30" s="80">
        <v>735.43989605593913</v>
      </c>
      <c r="O30" s="80">
        <v>3</v>
      </c>
      <c r="P30" s="67">
        <v>213996.26734853082</v>
      </c>
      <c r="Q30" s="112">
        <v>148991.12350394513</v>
      </c>
      <c r="R30" s="112">
        <v>151.6246651697727</v>
      </c>
      <c r="S30" s="68">
        <f t="shared" si="0"/>
        <v>403093.41999999993</v>
      </c>
      <c r="T30" s="69">
        <v>12161.74</v>
      </c>
      <c r="U30" s="68">
        <v>6</v>
      </c>
      <c r="V30" s="69">
        <v>1530938.49</v>
      </c>
      <c r="W30" s="54">
        <v>61692</v>
      </c>
      <c r="X30" s="95">
        <v>-128804</v>
      </c>
      <c r="Y30" s="88">
        <f t="shared" si="1"/>
        <v>1475994.23</v>
      </c>
      <c r="Z30" s="66">
        <f t="shared" si="2"/>
        <v>1879087.65</v>
      </c>
    </row>
    <row r="31" spans="1:26" x14ac:dyDescent="0.25">
      <c r="A31" s="49">
        <v>28</v>
      </c>
      <c r="B31" s="50" t="s">
        <v>103</v>
      </c>
      <c r="C31" s="80">
        <v>393.06794212183814</v>
      </c>
      <c r="D31" s="80">
        <v>-40.67</v>
      </c>
      <c r="E31" s="80">
        <v>-164.48312047629392</v>
      </c>
      <c r="F31" s="80">
        <v>-40.123057443055544</v>
      </c>
      <c r="G31" s="66">
        <v>-6498</v>
      </c>
      <c r="H31" s="110">
        <v>1618.18</v>
      </c>
      <c r="I31" s="110">
        <v>-3421.1232963603329</v>
      </c>
      <c r="J31" s="110">
        <v>-1161.6314499390069</v>
      </c>
      <c r="K31" s="65">
        <v>-1.7626919537836492</v>
      </c>
      <c r="L31" s="80">
        <v>0</v>
      </c>
      <c r="M31" s="80">
        <v>2227.3379652312169</v>
      </c>
      <c r="N31" s="80">
        <v>-351.3865326483168</v>
      </c>
      <c r="O31" s="80">
        <v>3</v>
      </c>
      <c r="P31" s="67">
        <v>-5652.8905138165792</v>
      </c>
      <c r="Q31" s="112">
        <v>26437.819649345263</v>
      </c>
      <c r="R31" s="112">
        <v>-72.444894060949778</v>
      </c>
      <c r="S31" s="68">
        <f t="shared" si="0"/>
        <v>13274.890000000001</v>
      </c>
      <c r="T31" s="69">
        <v>2493.5299999999997</v>
      </c>
      <c r="U31" s="68">
        <v>147.59</v>
      </c>
      <c r="V31" s="69">
        <v>-18872.57</v>
      </c>
      <c r="W31" s="54">
        <v>4409</v>
      </c>
      <c r="X31" s="95">
        <v>0</v>
      </c>
      <c r="Y31" s="88">
        <f t="shared" si="1"/>
        <v>-11822.45</v>
      </c>
      <c r="Z31" s="66">
        <f t="shared" si="2"/>
        <v>1452.4400000000005</v>
      </c>
    </row>
    <row r="32" spans="1:26" x14ac:dyDescent="0.25">
      <c r="A32" s="49">
        <v>29</v>
      </c>
      <c r="B32" s="50" t="s">
        <v>104</v>
      </c>
      <c r="C32" s="80">
        <v>-26353.957326413351</v>
      </c>
      <c r="D32" s="80">
        <v>76068.599999999991</v>
      </c>
      <c r="E32" s="80">
        <v>19001.993904672607</v>
      </c>
      <c r="F32" s="80">
        <v>878.96620704679583</v>
      </c>
      <c r="G32" s="66">
        <v>93559</v>
      </c>
      <c r="H32" s="110">
        <v>213074.9712755855</v>
      </c>
      <c r="I32" s="110">
        <v>75159.575773186254</v>
      </c>
      <c r="J32" s="110">
        <v>-135179.19889472172</v>
      </c>
      <c r="K32" s="65">
        <v>17692.334313576219</v>
      </c>
      <c r="L32" s="80">
        <v>24934</v>
      </c>
      <c r="M32" s="80">
        <v>126439.25965563356</v>
      </c>
      <c r="N32" s="80">
        <v>8176.6244509265716</v>
      </c>
      <c r="O32" s="80">
        <v>395</v>
      </c>
      <c r="P32" s="67">
        <v>535874.40898230346</v>
      </c>
      <c r="Q32" s="112">
        <v>1634826.2402160761</v>
      </c>
      <c r="R32" s="112">
        <v>1862.5914421275556</v>
      </c>
      <c r="S32" s="68">
        <f t="shared" si="0"/>
        <v>2666410.4099999997</v>
      </c>
      <c r="T32" s="69">
        <v>208891.36</v>
      </c>
      <c r="U32" s="68">
        <v>-5838.7499999999964</v>
      </c>
      <c r="V32" s="69">
        <v>-37714.600000000006</v>
      </c>
      <c r="W32" s="54">
        <v>43902</v>
      </c>
      <c r="X32" s="95">
        <v>0</v>
      </c>
      <c r="Y32" s="88">
        <f t="shared" si="1"/>
        <v>209240.00999999998</v>
      </c>
      <c r="Z32" s="66">
        <f t="shared" si="2"/>
        <v>2875650.4199999995</v>
      </c>
    </row>
    <row r="33" spans="1:26" x14ac:dyDescent="0.25">
      <c r="A33" s="49">
        <v>30</v>
      </c>
      <c r="B33" s="50" t="s">
        <v>105</v>
      </c>
      <c r="C33" s="80">
        <v>-26353.957326413351</v>
      </c>
      <c r="D33" s="80">
        <v>76068.599999999991</v>
      </c>
      <c r="E33" s="80">
        <v>19001.993904672607</v>
      </c>
      <c r="F33" s="80">
        <v>878.96620704679583</v>
      </c>
      <c r="G33" s="66">
        <v>93559</v>
      </c>
      <c r="H33" s="110">
        <v>213074.9712755855</v>
      </c>
      <c r="I33" s="110">
        <v>75159.575773186254</v>
      </c>
      <c r="J33" s="110">
        <v>-135179.19889472172</v>
      </c>
      <c r="K33" s="65">
        <v>17692.334313576219</v>
      </c>
      <c r="L33" s="80">
        <v>24934</v>
      </c>
      <c r="M33" s="80">
        <v>126439.25965563356</v>
      </c>
      <c r="N33" s="80">
        <v>8176.6244509265716</v>
      </c>
      <c r="O33" s="80">
        <v>395</v>
      </c>
      <c r="P33" s="67">
        <v>535874.40898230346</v>
      </c>
      <c r="Q33" s="112">
        <v>1634826.2402160761</v>
      </c>
      <c r="R33" s="112">
        <v>1862.5914421275556</v>
      </c>
      <c r="S33" s="68">
        <f t="shared" si="0"/>
        <v>2666410.4099999997</v>
      </c>
      <c r="T33" s="69">
        <v>208891.36</v>
      </c>
      <c r="U33" s="68">
        <v>-5838.7499999999964</v>
      </c>
      <c r="V33" s="69">
        <v>-37714.600000000006</v>
      </c>
      <c r="W33" s="54">
        <v>43902</v>
      </c>
      <c r="X33" s="95">
        <v>0</v>
      </c>
      <c r="Y33" s="88">
        <f t="shared" si="1"/>
        <v>209240.00999999998</v>
      </c>
      <c r="Z33" s="66">
        <f t="shared" si="2"/>
        <v>2875650.4199999995</v>
      </c>
    </row>
    <row r="34" spans="1:26" x14ac:dyDescent="0.25">
      <c r="A34" s="49">
        <v>31</v>
      </c>
      <c r="B34" s="50" t="s">
        <v>106</v>
      </c>
      <c r="C34" s="80">
        <v>5511.7957861553286</v>
      </c>
      <c r="D34" s="80">
        <v>20799.641897987294</v>
      </c>
      <c r="E34" s="80">
        <v>2436.0609261160134</v>
      </c>
      <c r="F34" s="80">
        <v>175.67010190133882</v>
      </c>
      <c r="G34" s="66">
        <v>184208</v>
      </c>
      <c r="H34" s="110">
        <v>16274.99</v>
      </c>
      <c r="I34" s="110">
        <v>7343.5134577218187</v>
      </c>
      <c r="J34" s="110">
        <v>763.11811120578523</v>
      </c>
      <c r="K34" s="65">
        <v>3026.1084510134974</v>
      </c>
      <c r="L34" s="80">
        <v>18101.56846952573</v>
      </c>
      <c r="M34" s="80">
        <v>14131.875736670298</v>
      </c>
      <c r="N34" s="80">
        <v>478.9728445907399</v>
      </c>
      <c r="O34" s="80">
        <v>34</v>
      </c>
      <c r="P34" s="67">
        <v>213619.78725472602</v>
      </c>
      <c r="Q34" s="112">
        <v>377072.16304003034</v>
      </c>
      <c r="R34" s="112">
        <v>104.2339223557816</v>
      </c>
      <c r="S34" s="68">
        <f t="shared" si="0"/>
        <v>864081.5</v>
      </c>
      <c r="T34" s="69">
        <v>26728.2</v>
      </c>
      <c r="U34" s="68">
        <v>70</v>
      </c>
      <c r="V34" s="69">
        <v>225288.02</v>
      </c>
      <c r="W34" s="54">
        <v>2217</v>
      </c>
      <c r="X34" s="95">
        <v>0</v>
      </c>
      <c r="Y34" s="88">
        <f t="shared" si="1"/>
        <v>254303.22</v>
      </c>
      <c r="Z34" s="66">
        <f t="shared" si="2"/>
        <v>1118384.72</v>
      </c>
    </row>
    <row r="35" spans="1:26" x14ac:dyDescent="0.25">
      <c r="A35" s="49">
        <v>32</v>
      </c>
      <c r="B35" s="50" t="s">
        <v>107</v>
      </c>
      <c r="C35" s="80">
        <v>-31865.75311256868</v>
      </c>
      <c r="D35" s="80">
        <v>55268.958102012708</v>
      </c>
      <c r="E35" s="80">
        <v>16565.932978556593</v>
      </c>
      <c r="F35" s="80">
        <v>703.29610514545698</v>
      </c>
      <c r="G35" s="66">
        <v>-90649</v>
      </c>
      <c r="H35" s="110">
        <v>196799.98127558551</v>
      </c>
      <c r="I35" s="110">
        <v>67816.062315464442</v>
      </c>
      <c r="J35" s="110">
        <v>-135942.3170059275</v>
      </c>
      <c r="K35" s="65">
        <v>14666.225862562722</v>
      </c>
      <c r="L35" s="80">
        <v>6832.4315304742704</v>
      </c>
      <c r="M35" s="80">
        <v>112307.38391896329</v>
      </c>
      <c r="N35" s="80">
        <v>7697.6516063358322</v>
      </c>
      <c r="O35" s="80">
        <v>361</v>
      </c>
      <c r="P35" s="67">
        <v>322254.62172757741</v>
      </c>
      <c r="Q35" s="112">
        <v>1257754.0771760459</v>
      </c>
      <c r="R35" s="112">
        <v>1758.3575197717742</v>
      </c>
      <c r="S35" s="68">
        <f t="shared" si="0"/>
        <v>1802328.9099999995</v>
      </c>
      <c r="T35" s="69">
        <v>182163.15999999997</v>
      </c>
      <c r="U35" s="68">
        <v>-5908.7499999999964</v>
      </c>
      <c r="V35" s="69">
        <v>-263002.62</v>
      </c>
      <c r="W35" s="54">
        <v>41685</v>
      </c>
      <c r="X35" s="95">
        <v>0</v>
      </c>
      <c r="Y35" s="88">
        <f t="shared" si="1"/>
        <v>-45063.210000000021</v>
      </c>
      <c r="Z35" s="66">
        <f t="shared" si="2"/>
        <v>1757265.6999999995</v>
      </c>
    </row>
    <row r="36" spans="1:26" ht="15.75" thickBot="1" x14ac:dyDescent="0.3">
      <c r="A36" s="55">
        <v>33</v>
      </c>
      <c r="B36" s="56" t="s">
        <v>108</v>
      </c>
      <c r="C36" s="82">
        <v>-31865.75311256868</v>
      </c>
      <c r="D36" s="82">
        <v>55268.958102012708</v>
      </c>
      <c r="E36" s="82">
        <v>16565.932978556593</v>
      </c>
      <c r="F36" s="82">
        <v>703.29610514545698</v>
      </c>
      <c r="G36" s="72">
        <v>-90649</v>
      </c>
      <c r="H36" s="113">
        <v>196799.98127558551</v>
      </c>
      <c r="I36" s="113">
        <v>67816.062315464442</v>
      </c>
      <c r="J36" s="113">
        <v>-135942.3170059275</v>
      </c>
      <c r="K36" s="71">
        <v>14666.225862562722</v>
      </c>
      <c r="L36" s="82">
        <v>6832.4315304742704</v>
      </c>
      <c r="M36" s="82">
        <v>112307.38391896329</v>
      </c>
      <c r="N36" s="82">
        <v>7697.6516063358322</v>
      </c>
      <c r="O36" s="82">
        <v>361</v>
      </c>
      <c r="P36" s="73">
        <v>322254.62172757741</v>
      </c>
      <c r="Q36" s="115">
        <v>1257754.0771760459</v>
      </c>
      <c r="R36" s="115">
        <v>1758.3575197717742</v>
      </c>
      <c r="S36" s="74">
        <f>SUM(C36:R36)</f>
        <v>1802328.9099999995</v>
      </c>
      <c r="T36" s="75">
        <v>182163.15999999997</v>
      </c>
      <c r="U36" s="74">
        <v>-5908.7499999999964</v>
      </c>
      <c r="V36" s="75">
        <v>-263002.62</v>
      </c>
      <c r="W36" s="62">
        <v>41685</v>
      </c>
      <c r="X36" s="96">
        <v>0</v>
      </c>
      <c r="Y36" s="126">
        <f>SUM(T36:X36)</f>
        <v>-45063.210000000021</v>
      </c>
      <c r="Z36" s="72">
        <f>S36+Y36</f>
        <v>1757265.6999999995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79D93-F4EA-4721-90ED-175204ED2BB1}">
  <dimension ref="A1:Z36"/>
  <sheetViews>
    <sheetView workbookViewId="0">
      <selection activeCell="I1" sqref="I1"/>
    </sheetView>
  </sheetViews>
  <sheetFormatPr defaultRowHeight="15" x14ac:dyDescent="0.25"/>
  <cols>
    <col min="1" max="1" width="9.28515625" style="31" bestFit="1" customWidth="1"/>
    <col min="2" max="2" width="42" style="31" customWidth="1"/>
    <col min="3" max="3" width="14.5703125" style="31" customWidth="1"/>
    <col min="4" max="4" width="13.42578125" style="31" customWidth="1"/>
    <col min="5" max="5" width="13.140625" style="31" customWidth="1"/>
    <col min="6" max="6" width="12.42578125" style="31" customWidth="1"/>
    <col min="7" max="7" width="12.85546875" style="31" customWidth="1"/>
    <col min="8" max="8" width="13" style="31" customWidth="1"/>
    <col min="9" max="9" width="13.85546875" style="31" customWidth="1"/>
    <col min="10" max="10" width="14.28515625" style="31" customWidth="1"/>
    <col min="11" max="11" width="14.7109375" style="31" customWidth="1"/>
    <col min="12" max="12" width="22.42578125" style="31" customWidth="1"/>
    <col min="13" max="13" width="14.140625" style="31" customWidth="1"/>
    <col min="14" max="14" width="13.42578125" style="31" customWidth="1"/>
    <col min="15" max="15" width="11" style="31" customWidth="1"/>
    <col min="16" max="16" width="14" style="31" customWidth="1"/>
    <col min="17" max="17" width="13.85546875" style="31" customWidth="1"/>
    <col min="18" max="18" width="13.140625" style="31" customWidth="1"/>
    <col min="19" max="19" width="14.5703125" style="31" customWidth="1"/>
    <col min="20" max="20" width="13.28515625" style="31" customWidth="1"/>
    <col min="21" max="21" width="13.7109375" style="31" customWidth="1"/>
    <col min="22" max="22" width="12.7109375" style="31" customWidth="1"/>
    <col min="23" max="23" width="13.140625" style="31" customWidth="1"/>
    <col min="24" max="24" width="16.85546875" style="31" customWidth="1"/>
    <col min="25" max="25" width="13.85546875" style="31" customWidth="1"/>
    <col min="26" max="26" width="15.5703125" style="31" customWidth="1"/>
    <col min="27" max="16384" width="9.140625" style="31"/>
  </cols>
  <sheetData>
    <row r="1" spans="1:26" ht="18.75" x14ac:dyDescent="0.3">
      <c r="A1" s="83" t="s">
        <v>113</v>
      </c>
    </row>
    <row r="2" spans="1:26" ht="15.75" thickBot="1" x14ac:dyDescent="0.3"/>
    <row r="3" spans="1:26" ht="47.25" customHeight="1" thickBot="1" x14ac:dyDescent="0.3">
      <c r="A3" s="32" t="s">
        <v>57</v>
      </c>
      <c r="B3" s="33" t="s">
        <v>58</v>
      </c>
      <c r="C3" s="127" t="s">
        <v>59</v>
      </c>
      <c r="D3" s="128" t="s">
        <v>60</v>
      </c>
      <c r="E3" s="127" t="s">
        <v>61</v>
      </c>
      <c r="F3" s="129" t="s">
        <v>62</v>
      </c>
      <c r="G3" s="119" t="s">
        <v>63</v>
      </c>
      <c r="H3" s="119" t="s">
        <v>65</v>
      </c>
      <c r="I3" s="119" t="s">
        <v>114</v>
      </c>
      <c r="J3" s="119" t="s">
        <v>115</v>
      </c>
      <c r="K3" s="119" t="s">
        <v>116</v>
      </c>
      <c r="L3" s="119" t="s">
        <v>66</v>
      </c>
      <c r="M3" s="119" t="s">
        <v>67</v>
      </c>
      <c r="N3" s="119" t="s">
        <v>68</v>
      </c>
      <c r="O3" s="129" t="s">
        <v>69</v>
      </c>
      <c r="P3" s="129" t="s">
        <v>70</v>
      </c>
      <c r="Q3" s="130" t="s">
        <v>71</v>
      </c>
      <c r="R3" s="129" t="s">
        <v>72</v>
      </c>
      <c r="S3" s="130" t="s">
        <v>73</v>
      </c>
      <c r="T3" s="131" t="s">
        <v>74</v>
      </c>
      <c r="U3" s="119" t="s">
        <v>64</v>
      </c>
      <c r="V3" s="132" t="s">
        <v>75</v>
      </c>
      <c r="W3" s="132" t="s">
        <v>76</v>
      </c>
      <c r="X3" s="122" t="s">
        <v>77</v>
      </c>
      <c r="Y3" s="123" t="s">
        <v>73</v>
      </c>
      <c r="Z3" s="133" t="s">
        <v>78</v>
      </c>
    </row>
    <row r="4" spans="1:26" x14ac:dyDescent="0.25">
      <c r="A4" s="40">
        <v>1</v>
      </c>
      <c r="B4" s="78" t="s">
        <v>79</v>
      </c>
      <c r="C4" s="42">
        <v>379978.62</v>
      </c>
      <c r="D4" s="42">
        <v>935923.52</v>
      </c>
      <c r="E4" s="42">
        <v>242513.25</v>
      </c>
      <c r="F4" s="42">
        <v>2750</v>
      </c>
      <c r="G4" s="42">
        <v>6760978</v>
      </c>
      <c r="H4" s="43">
        <v>921855.03</v>
      </c>
      <c r="I4" s="100">
        <v>288988</v>
      </c>
      <c r="J4" s="100">
        <v>81525</v>
      </c>
      <c r="K4" s="100">
        <v>-4500</v>
      </c>
      <c r="L4" s="100">
        <v>1817781</v>
      </c>
      <c r="M4" s="44">
        <v>400732.26</v>
      </c>
      <c r="N4" s="42">
        <v>39868</v>
      </c>
      <c r="O4" s="42">
        <v>858</v>
      </c>
      <c r="P4" s="101">
        <v>10033856.99</v>
      </c>
      <c r="Q4" s="48">
        <v>12135392.310000001</v>
      </c>
      <c r="R4" s="48">
        <v>76000</v>
      </c>
      <c r="S4" s="47">
        <f>SUM(C4:R4)</f>
        <v>34114499.980000004</v>
      </c>
      <c r="T4" s="109">
        <v>1817417</v>
      </c>
      <c r="U4" s="109">
        <v>35194.869999999995</v>
      </c>
      <c r="V4" s="109">
        <v>5213635.05</v>
      </c>
      <c r="W4" s="124">
        <v>125224</v>
      </c>
      <c r="X4" s="125">
        <v>324808</v>
      </c>
      <c r="Y4" s="134">
        <f>SUM(T4:X4)</f>
        <v>7516278.9199999999</v>
      </c>
      <c r="Z4" s="102">
        <f>S4+Y4</f>
        <v>41630778.900000006</v>
      </c>
    </row>
    <row r="5" spans="1:26" x14ac:dyDescent="0.25">
      <c r="A5" s="49">
        <v>2</v>
      </c>
      <c r="B5" s="79" t="s">
        <v>80</v>
      </c>
      <c r="C5" s="80">
        <v>79769.75</v>
      </c>
      <c r="D5" s="80">
        <v>877135.17</v>
      </c>
      <c r="E5" s="80">
        <v>96960</v>
      </c>
      <c r="F5" s="80">
        <v>2338</v>
      </c>
      <c r="G5" s="80">
        <v>1063953</v>
      </c>
      <c r="H5" s="66">
        <v>275042.75</v>
      </c>
      <c r="I5" s="110">
        <v>16458</v>
      </c>
      <c r="J5" s="110">
        <v>21687</v>
      </c>
      <c r="K5" s="110">
        <v>-4500</v>
      </c>
      <c r="L5" s="110">
        <v>1817781</v>
      </c>
      <c r="M5" s="65">
        <v>250151.67999999999</v>
      </c>
      <c r="N5" s="80">
        <v>3012</v>
      </c>
      <c r="O5" s="80">
        <v>0</v>
      </c>
      <c r="P5" s="104">
        <v>532900.07000000007</v>
      </c>
      <c r="Q5" s="70">
        <v>11084892.51</v>
      </c>
      <c r="R5" s="70">
        <v>19000</v>
      </c>
      <c r="S5" s="69">
        <f t="shared" ref="S5:S35" si="0">SUM(C5:R5)</f>
        <v>16136580.93</v>
      </c>
      <c r="T5" s="112">
        <v>1195831.67</v>
      </c>
      <c r="U5" s="112">
        <v>0</v>
      </c>
      <c r="V5" s="112">
        <v>559319.35</v>
      </c>
      <c r="W5" s="54">
        <v>0</v>
      </c>
      <c r="X5" s="95">
        <v>0</v>
      </c>
      <c r="Y5" s="92">
        <f>SUM(T5:X5)</f>
        <v>1755151.02</v>
      </c>
      <c r="Z5" s="89">
        <f>S5+Y5</f>
        <v>17891731.949999999</v>
      </c>
    </row>
    <row r="6" spans="1:26" x14ac:dyDescent="0.25">
      <c r="A6" s="49">
        <v>3</v>
      </c>
      <c r="B6" s="79" t="s">
        <v>81</v>
      </c>
      <c r="C6" s="80">
        <v>300208.87</v>
      </c>
      <c r="D6" s="80">
        <v>58788.349999999977</v>
      </c>
      <c r="E6" s="80">
        <v>145553.25</v>
      </c>
      <c r="F6" s="80">
        <v>412</v>
      </c>
      <c r="G6" s="80">
        <v>5697025</v>
      </c>
      <c r="H6" s="66">
        <v>646812.28</v>
      </c>
      <c r="I6" s="110">
        <v>272530</v>
      </c>
      <c r="J6" s="110">
        <v>59838</v>
      </c>
      <c r="K6" s="110">
        <v>0</v>
      </c>
      <c r="L6" s="110">
        <v>0</v>
      </c>
      <c r="M6" s="65">
        <v>150580.58000000002</v>
      </c>
      <c r="N6" s="80">
        <v>36856</v>
      </c>
      <c r="O6" s="80">
        <v>858</v>
      </c>
      <c r="P6" s="104">
        <v>9500956.9199999999</v>
      </c>
      <c r="Q6" s="70">
        <v>1050499.8000000003</v>
      </c>
      <c r="R6" s="70">
        <v>57000</v>
      </c>
      <c r="S6" s="69">
        <f t="shared" si="0"/>
        <v>17977919.050000001</v>
      </c>
      <c r="T6" s="112">
        <v>621585.33000000007</v>
      </c>
      <c r="U6" s="112">
        <v>-28845.27</v>
      </c>
      <c r="V6" s="112">
        <v>4718355.84</v>
      </c>
      <c r="W6" s="54">
        <v>125224</v>
      </c>
      <c r="X6" s="95">
        <v>324808</v>
      </c>
      <c r="Y6" s="92">
        <f t="shared" ref="Y6:Y35" si="1">SUM(T6:X6)</f>
        <v>5761127.9000000004</v>
      </c>
      <c r="Z6" s="89">
        <f t="shared" ref="Z6:Z35" si="2">S6+Y6</f>
        <v>23739046.950000003</v>
      </c>
    </row>
    <row r="7" spans="1:26" x14ac:dyDescent="0.25">
      <c r="A7" s="49">
        <v>4</v>
      </c>
      <c r="B7" s="79" t="s">
        <v>82</v>
      </c>
      <c r="C7" s="80">
        <v>129418.12</v>
      </c>
      <c r="D7" s="80">
        <v>0</v>
      </c>
      <c r="E7" s="80">
        <v>28032.2</v>
      </c>
      <c r="F7" s="80">
        <v>1910</v>
      </c>
      <c r="G7" s="80">
        <v>318821</v>
      </c>
      <c r="H7" s="66">
        <v>394368.15</v>
      </c>
      <c r="I7" s="110">
        <v>347332</v>
      </c>
      <c r="J7" s="110">
        <v>109594</v>
      </c>
      <c r="K7" s="110">
        <v>101</v>
      </c>
      <c r="L7" s="110">
        <v>0</v>
      </c>
      <c r="M7" s="65">
        <v>456930.74</v>
      </c>
      <c r="N7" s="80">
        <v>30721</v>
      </c>
      <c r="O7" s="80">
        <v>0</v>
      </c>
      <c r="P7" s="135">
        <v>5300562.91</v>
      </c>
      <c r="Q7" s="136">
        <v>2621132.5699999998</v>
      </c>
      <c r="R7" s="136">
        <v>652</v>
      </c>
      <c r="S7" s="150">
        <f t="shared" si="0"/>
        <v>9739575.6899999995</v>
      </c>
      <c r="T7" s="137">
        <v>1193825.32</v>
      </c>
      <c r="U7" s="137">
        <v>0</v>
      </c>
      <c r="V7" s="137">
        <v>521391.2</v>
      </c>
      <c r="W7" s="138">
        <v>0</v>
      </c>
      <c r="X7" s="139">
        <v>0</v>
      </c>
      <c r="Y7" s="140">
        <f t="shared" si="1"/>
        <v>1715216.52</v>
      </c>
      <c r="Z7" s="151">
        <f t="shared" si="2"/>
        <v>11454792.209999999</v>
      </c>
    </row>
    <row r="8" spans="1:26" x14ac:dyDescent="0.25">
      <c r="A8" s="49">
        <v>5</v>
      </c>
      <c r="B8" s="79" t="s">
        <v>83</v>
      </c>
      <c r="C8" s="80">
        <v>158340.78</v>
      </c>
      <c r="D8" s="80">
        <v>8951.8799999999992</v>
      </c>
      <c r="E8" s="80">
        <v>26686.58</v>
      </c>
      <c r="F8" s="80">
        <v>823</v>
      </c>
      <c r="G8" s="80">
        <v>326545</v>
      </c>
      <c r="H8" s="66">
        <v>256376.02000000002</v>
      </c>
      <c r="I8" s="110">
        <v>398138</v>
      </c>
      <c r="J8" s="110">
        <v>101479</v>
      </c>
      <c r="K8" s="110">
        <v>0</v>
      </c>
      <c r="L8" s="110">
        <v>0</v>
      </c>
      <c r="M8" s="65">
        <v>376066.5</v>
      </c>
      <c r="N8" s="80">
        <v>42440</v>
      </c>
      <c r="O8" s="80">
        <v>0</v>
      </c>
      <c r="P8" s="135">
        <v>5532769.1099999994</v>
      </c>
      <c r="Q8" s="136">
        <v>2280916.2199999997</v>
      </c>
      <c r="R8" s="136">
        <v>1404</v>
      </c>
      <c r="S8" s="150">
        <f t="shared" si="0"/>
        <v>9510936.0899999999</v>
      </c>
      <c r="T8" s="137">
        <v>1266029.8899999999</v>
      </c>
      <c r="U8" s="137">
        <v>0</v>
      </c>
      <c r="V8" s="137">
        <v>366512.81</v>
      </c>
      <c r="W8" s="138">
        <v>0</v>
      </c>
      <c r="X8" s="139">
        <v>0</v>
      </c>
      <c r="Y8" s="140">
        <f t="shared" si="1"/>
        <v>1632542.7</v>
      </c>
      <c r="Z8" s="151">
        <f t="shared" si="2"/>
        <v>11143478.789999999</v>
      </c>
    </row>
    <row r="9" spans="1:26" x14ac:dyDescent="0.25">
      <c r="A9" s="49">
        <v>6</v>
      </c>
      <c r="B9" s="79" t="s">
        <v>84</v>
      </c>
      <c r="C9" s="80">
        <v>271286.20999999996</v>
      </c>
      <c r="D9" s="80">
        <v>49836.469999999979</v>
      </c>
      <c r="E9" s="80">
        <v>146898.87</v>
      </c>
      <c r="F9" s="80">
        <v>1499</v>
      </c>
      <c r="G9" s="80">
        <v>5689301</v>
      </c>
      <c r="H9" s="66">
        <v>784804.40999999992</v>
      </c>
      <c r="I9" s="110">
        <v>221724</v>
      </c>
      <c r="J9" s="110">
        <v>67953</v>
      </c>
      <c r="K9" s="110">
        <v>101</v>
      </c>
      <c r="L9" s="110">
        <v>0</v>
      </c>
      <c r="M9" s="65">
        <v>231444.82</v>
      </c>
      <c r="N9" s="80">
        <v>25137</v>
      </c>
      <c r="O9" s="80">
        <v>858</v>
      </c>
      <c r="P9" s="135">
        <v>9268750.7199999988</v>
      </c>
      <c r="Q9" s="136">
        <v>1390716.1500000001</v>
      </c>
      <c r="R9" s="136">
        <v>56248</v>
      </c>
      <c r="S9" s="150">
        <f t="shared" si="0"/>
        <v>18206558.649999999</v>
      </c>
      <c r="T9" s="137">
        <v>549380.76</v>
      </c>
      <c r="U9" s="137">
        <v>-28845.27</v>
      </c>
      <c r="V9" s="137">
        <v>4873234.2300000004</v>
      </c>
      <c r="W9" s="138">
        <v>125224</v>
      </c>
      <c r="X9" s="139">
        <v>324808</v>
      </c>
      <c r="Y9" s="140">
        <f t="shared" si="1"/>
        <v>5843801.7200000007</v>
      </c>
      <c r="Z9" s="151">
        <f t="shared" si="2"/>
        <v>24050360.369999997</v>
      </c>
    </row>
    <row r="10" spans="1:26" x14ac:dyDescent="0.25">
      <c r="A10" s="49">
        <v>7</v>
      </c>
      <c r="B10" s="79" t="s">
        <v>85</v>
      </c>
      <c r="C10" s="80">
        <v>275012</v>
      </c>
      <c r="D10" s="80">
        <v>0</v>
      </c>
      <c r="E10" s="80">
        <v>0</v>
      </c>
      <c r="F10" s="80">
        <v>0</v>
      </c>
      <c r="G10" s="80">
        <v>4715227</v>
      </c>
      <c r="H10" s="66">
        <v>12558.1</v>
      </c>
      <c r="I10" s="110">
        <v>-41796</v>
      </c>
      <c r="J10" s="110">
        <v>0</v>
      </c>
      <c r="K10" s="110">
        <v>0</v>
      </c>
      <c r="L10" s="110">
        <v>214619</v>
      </c>
      <c r="M10" s="65">
        <v>56219.56</v>
      </c>
      <c r="N10" s="80">
        <v>0</v>
      </c>
      <c r="O10" s="80">
        <v>0</v>
      </c>
      <c r="P10" s="135">
        <v>3799840.11</v>
      </c>
      <c r="Q10" s="136">
        <v>3812963</v>
      </c>
      <c r="R10" s="136">
        <v>0</v>
      </c>
      <c r="S10" s="150">
        <f t="shared" si="0"/>
        <v>12844642.77</v>
      </c>
      <c r="T10" s="137">
        <v>836548.41</v>
      </c>
      <c r="U10" s="137">
        <v>4380</v>
      </c>
      <c r="V10" s="137">
        <v>3217038.6</v>
      </c>
      <c r="W10" s="138">
        <v>0</v>
      </c>
      <c r="X10" s="139">
        <v>0</v>
      </c>
      <c r="Y10" s="140">
        <f t="shared" si="1"/>
        <v>4057967.0100000002</v>
      </c>
      <c r="Z10" s="151">
        <f t="shared" si="2"/>
        <v>16902609.780000001</v>
      </c>
    </row>
    <row r="11" spans="1:26" x14ac:dyDescent="0.25">
      <c r="A11" s="49">
        <v>8</v>
      </c>
      <c r="B11" s="79" t="s">
        <v>86</v>
      </c>
      <c r="C11" s="80">
        <v>205730</v>
      </c>
      <c r="D11" s="80">
        <v>73514</v>
      </c>
      <c r="E11" s="80">
        <v>1200</v>
      </c>
      <c r="F11" s="80">
        <v>0</v>
      </c>
      <c r="G11" s="80">
        <v>1016304</v>
      </c>
      <c r="H11" s="66">
        <v>88848.08</v>
      </c>
      <c r="I11" s="110">
        <v>144719</v>
      </c>
      <c r="J11" s="110">
        <v>314478</v>
      </c>
      <c r="K11" s="110">
        <v>0</v>
      </c>
      <c r="L11" s="110">
        <v>0</v>
      </c>
      <c r="M11" s="65">
        <v>162709.49</v>
      </c>
      <c r="N11" s="80">
        <v>0</v>
      </c>
      <c r="O11" s="80">
        <v>0</v>
      </c>
      <c r="P11" s="135">
        <v>5391844.54</v>
      </c>
      <c r="Q11" s="136">
        <v>10307164</v>
      </c>
      <c r="R11" s="136">
        <v>0</v>
      </c>
      <c r="S11" s="150">
        <f t="shared" si="0"/>
        <v>17706511.109999999</v>
      </c>
      <c r="T11" s="137">
        <v>408852.89</v>
      </c>
      <c r="U11" s="137">
        <v>0</v>
      </c>
      <c r="V11" s="137">
        <v>550840</v>
      </c>
      <c r="W11" s="138">
        <v>0</v>
      </c>
      <c r="X11" s="139">
        <v>0</v>
      </c>
      <c r="Y11" s="140">
        <f t="shared" si="1"/>
        <v>959692.89</v>
      </c>
      <c r="Z11" s="151">
        <f t="shared" si="2"/>
        <v>18666204</v>
      </c>
    </row>
    <row r="12" spans="1:26" x14ac:dyDescent="0.25">
      <c r="A12" s="49">
        <v>9</v>
      </c>
      <c r="B12" s="79" t="s">
        <v>87</v>
      </c>
      <c r="C12" s="80">
        <v>21370</v>
      </c>
      <c r="D12" s="80">
        <v>73514</v>
      </c>
      <c r="E12" s="80">
        <v>1200</v>
      </c>
      <c r="F12" s="80">
        <v>0</v>
      </c>
      <c r="G12" s="80">
        <v>109961</v>
      </c>
      <c r="H12" s="66">
        <v>392649.08</v>
      </c>
      <c r="I12" s="110">
        <v>106019</v>
      </c>
      <c r="J12" s="110">
        <v>424478</v>
      </c>
      <c r="K12" s="110">
        <v>0</v>
      </c>
      <c r="L12" s="110">
        <v>0</v>
      </c>
      <c r="M12" s="65">
        <v>197492.22</v>
      </c>
      <c r="N12" s="80">
        <v>0</v>
      </c>
      <c r="O12" s="80">
        <v>0</v>
      </c>
      <c r="P12" s="135">
        <v>4667408.3100000005</v>
      </c>
      <c r="Q12" s="136">
        <v>10313140</v>
      </c>
      <c r="R12" s="136">
        <v>0</v>
      </c>
      <c r="S12" s="150">
        <f t="shared" si="0"/>
        <v>16307231.609999999</v>
      </c>
      <c r="T12" s="137">
        <v>1143807.19</v>
      </c>
      <c r="U12" s="137">
        <v>0</v>
      </c>
      <c r="V12" s="137">
        <v>-1892292</v>
      </c>
      <c r="W12" s="138">
        <v>0</v>
      </c>
      <c r="X12" s="139">
        <v>0</v>
      </c>
      <c r="Y12" s="140">
        <f t="shared" si="1"/>
        <v>-748484.81</v>
      </c>
      <c r="Z12" s="151">
        <f t="shared" si="2"/>
        <v>15558746.799999999</v>
      </c>
    </row>
    <row r="13" spans="1:26" x14ac:dyDescent="0.25">
      <c r="A13" s="49">
        <v>10</v>
      </c>
      <c r="B13" s="79" t="s">
        <v>88</v>
      </c>
      <c r="C13" s="80">
        <v>0</v>
      </c>
      <c r="D13" s="80">
        <v>7351</v>
      </c>
      <c r="E13" s="80">
        <v>0</v>
      </c>
      <c r="F13" s="80">
        <v>0</v>
      </c>
      <c r="G13" s="80">
        <v>973530</v>
      </c>
      <c r="H13" s="66">
        <v>-10363</v>
      </c>
      <c r="I13" s="110">
        <v>18972</v>
      </c>
      <c r="J13" s="110">
        <v>31448</v>
      </c>
      <c r="K13" s="110">
        <v>0</v>
      </c>
      <c r="L13" s="110">
        <v>0</v>
      </c>
      <c r="M13" s="65">
        <v>-2373</v>
      </c>
      <c r="N13" s="80">
        <v>0</v>
      </c>
      <c r="O13" s="80">
        <v>0</v>
      </c>
      <c r="P13" s="135">
        <v>423932</v>
      </c>
      <c r="Q13" s="136">
        <v>1070435</v>
      </c>
      <c r="R13" s="136">
        <v>0</v>
      </c>
      <c r="S13" s="150">
        <f t="shared" si="0"/>
        <v>2512932</v>
      </c>
      <c r="T13" s="137">
        <v>268523</v>
      </c>
      <c r="U13" s="137">
        <v>0</v>
      </c>
      <c r="V13" s="137">
        <v>0</v>
      </c>
      <c r="W13" s="138">
        <v>0</v>
      </c>
      <c r="X13" s="139">
        <v>0</v>
      </c>
      <c r="Y13" s="140">
        <f t="shared" si="1"/>
        <v>268523</v>
      </c>
      <c r="Z13" s="151">
        <f t="shared" si="2"/>
        <v>2781455</v>
      </c>
    </row>
    <row r="14" spans="1:26" x14ac:dyDescent="0.25">
      <c r="A14" s="49">
        <v>11</v>
      </c>
      <c r="B14" s="79" t="s">
        <v>89</v>
      </c>
      <c r="C14" s="80">
        <v>2700</v>
      </c>
      <c r="D14" s="80">
        <v>7351</v>
      </c>
      <c r="E14" s="80">
        <v>60</v>
      </c>
      <c r="F14" s="80">
        <v>0</v>
      </c>
      <c r="G14" s="80">
        <v>1012641</v>
      </c>
      <c r="H14" s="66">
        <v>-7152.05</v>
      </c>
      <c r="I14" s="110">
        <v>10602</v>
      </c>
      <c r="J14" s="110">
        <v>42448</v>
      </c>
      <c r="K14" s="110">
        <v>0</v>
      </c>
      <c r="L14" s="110">
        <v>0</v>
      </c>
      <c r="M14" s="65">
        <v>-644.7199999999998</v>
      </c>
      <c r="N14" s="80">
        <v>0</v>
      </c>
      <c r="O14" s="80">
        <v>0</v>
      </c>
      <c r="P14" s="135">
        <v>422016.35</v>
      </c>
      <c r="Q14" s="136">
        <v>1027345</v>
      </c>
      <c r="R14" s="136">
        <v>0</v>
      </c>
      <c r="S14" s="150">
        <f t="shared" si="0"/>
        <v>2517366.58</v>
      </c>
      <c r="T14" s="137">
        <v>263793</v>
      </c>
      <c r="U14" s="137">
        <v>0</v>
      </c>
      <c r="V14" s="137">
        <v>0</v>
      </c>
      <c r="W14" s="138">
        <v>0</v>
      </c>
      <c r="X14" s="139">
        <v>0</v>
      </c>
      <c r="Y14" s="140">
        <f t="shared" si="1"/>
        <v>263793</v>
      </c>
      <c r="Z14" s="151">
        <f t="shared" si="2"/>
        <v>2781159.58</v>
      </c>
    </row>
    <row r="15" spans="1:26" x14ac:dyDescent="0.25">
      <c r="A15" s="49">
        <v>12</v>
      </c>
      <c r="B15" s="79" t="s">
        <v>90</v>
      </c>
      <c r="C15" s="80">
        <v>93352</v>
      </c>
      <c r="D15" s="80">
        <v>0</v>
      </c>
      <c r="E15" s="80">
        <v>60</v>
      </c>
      <c r="F15" s="80">
        <v>0</v>
      </c>
      <c r="G15" s="80">
        <v>3847995</v>
      </c>
      <c r="H15" s="66">
        <v>319570.05</v>
      </c>
      <c r="I15" s="110">
        <v>-88866</v>
      </c>
      <c r="J15" s="110">
        <v>121000</v>
      </c>
      <c r="K15" s="110">
        <v>0</v>
      </c>
      <c r="L15" s="110">
        <v>214619</v>
      </c>
      <c r="M15" s="65">
        <v>92730.569999999992</v>
      </c>
      <c r="N15" s="80">
        <v>0</v>
      </c>
      <c r="O15" s="80">
        <v>0</v>
      </c>
      <c r="P15" s="104">
        <v>3073488.23</v>
      </c>
      <c r="Q15" s="70">
        <v>3775849</v>
      </c>
      <c r="R15" s="70">
        <v>0</v>
      </c>
      <c r="S15" s="69">
        <f t="shared" si="0"/>
        <v>11449797.85</v>
      </c>
      <c r="T15" s="112">
        <v>1316212.71</v>
      </c>
      <c r="U15" s="112">
        <v>4380</v>
      </c>
      <c r="V15" s="112">
        <v>773906.6</v>
      </c>
      <c r="W15" s="54">
        <v>0</v>
      </c>
      <c r="X15" s="95">
        <v>0</v>
      </c>
      <c r="Y15" s="92">
        <f t="shared" si="1"/>
        <v>2094499.31</v>
      </c>
      <c r="Z15" s="89">
        <f t="shared" si="2"/>
        <v>13544297.16</v>
      </c>
    </row>
    <row r="16" spans="1:26" x14ac:dyDescent="0.25">
      <c r="A16" s="49">
        <v>13</v>
      </c>
      <c r="B16" s="79" t="s">
        <v>91</v>
      </c>
      <c r="C16" s="80">
        <v>11700</v>
      </c>
      <c r="D16" s="80">
        <v>0</v>
      </c>
      <c r="E16" s="80">
        <v>0</v>
      </c>
      <c r="F16" s="80">
        <v>0</v>
      </c>
      <c r="G16" s="80">
        <v>287905</v>
      </c>
      <c r="H16" s="66">
        <v>799.5</v>
      </c>
      <c r="I16" s="110">
        <v>-41846</v>
      </c>
      <c r="J16" s="110">
        <v>0</v>
      </c>
      <c r="K16" s="110">
        <v>0</v>
      </c>
      <c r="L16" s="110">
        <v>214619</v>
      </c>
      <c r="M16" s="65">
        <v>-127</v>
      </c>
      <c r="N16" s="80">
        <v>0</v>
      </c>
      <c r="O16" s="80">
        <v>0</v>
      </c>
      <c r="P16" s="104">
        <v>-136579.62</v>
      </c>
      <c r="Q16" s="70">
        <v>3571643.81</v>
      </c>
      <c r="R16" s="70">
        <v>0</v>
      </c>
      <c r="S16" s="69">
        <f t="shared" si="0"/>
        <v>3908114.69</v>
      </c>
      <c r="T16" s="112">
        <v>923190.27</v>
      </c>
      <c r="U16" s="112">
        <v>0</v>
      </c>
      <c r="V16" s="112">
        <v>22035</v>
      </c>
      <c r="W16" s="54">
        <v>0</v>
      </c>
      <c r="X16" s="95">
        <v>0</v>
      </c>
      <c r="Y16" s="92">
        <f t="shared" si="1"/>
        <v>945225.27</v>
      </c>
      <c r="Z16" s="89">
        <f t="shared" si="2"/>
        <v>4853339.96</v>
      </c>
    </row>
    <row r="17" spans="1:26" x14ac:dyDescent="0.25">
      <c r="A17" s="49">
        <v>14</v>
      </c>
      <c r="B17" s="79" t="s">
        <v>92</v>
      </c>
      <c r="C17" s="80">
        <v>81652</v>
      </c>
      <c r="D17" s="80">
        <v>0</v>
      </c>
      <c r="E17" s="80">
        <v>60</v>
      </c>
      <c r="F17" s="80">
        <v>0</v>
      </c>
      <c r="G17" s="80">
        <v>3560090</v>
      </c>
      <c r="H17" s="66">
        <v>318770.55</v>
      </c>
      <c r="I17" s="110">
        <v>-47020</v>
      </c>
      <c r="J17" s="110">
        <v>121000</v>
      </c>
      <c r="K17" s="110">
        <v>0</v>
      </c>
      <c r="L17" s="110">
        <v>0</v>
      </c>
      <c r="M17" s="65">
        <v>92857.569999999992</v>
      </c>
      <c r="N17" s="80">
        <v>0</v>
      </c>
      <c r="O17" s="80">
        <v>0</v>
      </c>
      <c r="P17" s="104">
        <v>3210067.8499999996</v>
      </c>
      <c r="Q17" s="70">
        <v>204205.19</v>
      </c>
      <c r="R17" s="70">
        <v>0</v>
      </c>
      <c r="S17" s="69">
        <f t="shared" si="0"/>
        <v>7541683.1599999992</v>
      </c>
      <c r="T17" s="112">
        <v>393022.43999999983</v>
      </c>
      <c r="U17" s="112">
        <v>4380</v>
      </c>
      <c r="V17" s="112">
        <v>751871.6</v>
      </c>
      <c r="W17" s="54">
        <v>0</v>
      </c>
      <c r="X17" s="95">
        <v>0</v>
      </c>
      <c r="Y17" s="92">
        <f t="shared" si="1"/>
        <v>1149274.0399999998</v>
      </c>
      <c r="Z17" s="89">
        <f t="shared" si="2"/>
        <v>8690957.1999999993</v>
      </c>
    </row>
    <row r="18" spans="1:26" x14ac:dyDescent="0.25">
      <c r="A18" s="49">
        <v>15</v>
      </c>
      <c r="B18" s="79" t="s">
        <v>117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66">
        <v>0</v>
      </c>
      <c r="I18" s="110">
        <v>0</v>
      </c>
      <c r="J18" s="110">
        <v>0</v>
      </c>
      <c r="K18" s="110">
        <v>0</v>
      </c>
      <c r="L18" s="110">
        <v>0</v>
      </c>
      <c r="M18" s="65">
        <v>0</v>
      </c>
      <c r="N18" s="80">
        <v>0</v>
      </c>
      <c r="O18" s="80">
        <v>0</v>
      </c>
      <c r="P18" s="104">
        <v>0</v>
      </c>
      <c r="Q18" s="70">
        <v>0</v>
      </c>
      <c r="R18" s="70">
        <v>0</v>
      </c>
      <c r="S18" s="69">
        <f t="shared" si="0"/>
        <v>0</v>
      </c>
      <c r="T18" s="112">
        <v>0</v>
      </c>
      <c r="U18" s="112">
        <v>0</v>
      </c>
      <c r="V18" s="112">
        <v>321152</v>
      </c>
      <c r="W18" s="54">
        <v>0</v>
      </c>
      <c r="X18" s="95">
        <v>237786</v>
      </c>
      <c r="Y18" s="92">
        <f t="shared" si="1"/>
        <v>558938</v>
      </c>
      <c r="Z18" s="89">
        <f t="shared" si="2"/>
        <v>558938</v>
      </c>
    </row>
    <row r="19" spans="1:26" x14ac:dyDescent="0.25">
      <c r="A19" s="49">
        <v>16</v>
      </c>
      <c r="B19" s="79" t="s">
        <v>93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66">
        <v>0</v>
      </c>
      <c r="I19" s="110">
        <v>0</v>
      </c>
      <c r="J19" s="110">
        <v>0</v>
      </c>
      <c r="K19" s="110">
        <v>0</v>
      </c>
      <c r="L19" s="110">
        <v>0</v>
      </c>
      <c r="M19" s="65">
        <v>0</v>
      </c>
      <c r="N19" s="80">
        <v>0</v>
      </c>
      <c r="O19" s="80">
        <v>0</v>
      </c>
      <c r="P19" s="104">
        <v>5244.82</v>
      </c>
      <c r="Q19" s="70">
        <v>6845.12</v>
      </c>
      <c r="R19" s="70">
        <v>0</v>
      </c>
      <c r="S19" s="69">
        <f t="shared" si="0"/>
        <v>12089.939999999999</v>
      </c>
      <c r="T19" s="112">
        <v>0</v>
      </c>
      <c r="U19" s="112">
        <v>90</v>
      </c>
      <c r="V19" s="112">
        <v>1276852</v>
      </c>
      <c r="W19" s="54">
        <v>0</v>
      </c>
      <c r="X19" s="95">
        <v>0</v>
      </c>
      <c r="Y19" s="92">
        <f t="shared" si="1"/>
        <v>1276942</v>
      </c>
      <c r="Z19" s="89">
        <f t="shared" si="2"/>
        <v>1289031.94</v>
      </c>
    </row>
    <row r="20" spans="1:26" x14ac:dyDescent="0.25">
      <c r="A20" s="49">
        <v>17</v>
      </c>
      <c r="B20" s="79" t="s">
        <v>94</v>
      </c>
      <c r="C20" s="80">
        <v>6000</v>
      </c>
      <c r="D20" s="80">
        <v>0</v>
      </c>
      <c r="E20" s="80">
        <v>0</v>
      </c>
      <c r="F20" s="80">
        <v>0</v>
      </c>
      <c r="G20" s="80">
        <v>41399</v>
      </c>
      <c r="H20" s="66">
        <v>0</v>
      </c>
      <c r="I20" s="110">
        <v>0</v>
      </c>
      <c r="J20" s="110">
        <v>0</v>
      </c>
      <c r="K20" s="110">
        <v>0</v>
      </c>
      <c r="L20" s="110">
        <v>0</v>
      </c>
      <c r="M20" s="65">
        <v>0</v>
      </c>
      <c r="N20" s="80">
        <v>0</v>
      </c>
      <c r="O20" s="80">
        <v>0</v>
      </c>
      <c r="P20" s="104">
        <v>0</v>
      </c>
      <c r="Q20" s="70">
        <v>0</v>
      </c>
      <c r="R20" s="70">
        <v>0</v>
      </c>
      <c r="S20" s="69">
        <f t="shared" si="0"/>
        <v>47399</v>
      </c>
      <c r="T20" s="112">
        <v>23270</v>
      </c>
      <c r="U20" s="112">
        <v>0</v>
      </c>
      <c r="V20" s="112">
        <v>-450251</v>
      </c>
      <c r="W20" s="54">
        <v>400000</v>
      </c>
      <c r="X20" s="95">
        <v>181806</v>
      </c>
      <c r="Y20" s="92">
        <f t="shared" si="1"/>
        <v>154825</v>
      </c>
      <c r="Z20" s="89">
        <f t="shared" si="2"/>
        <v>202224</v>
      </c>
    </row>
    <row r="21" spans="1:26" x14ac:dyDescent="0.25">
      <c r="A21" s="49">
        <v>18</v>
      </c>
      <c r="B21" s="79" t="s">
        <v>118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66">
        <v>0</v>
      </c>
      <c r="I21" s="110">
        <v>0</v>
      </c>
      <c r="J21" s="110">
        <v>0</v>
      </c>
      <c r="K21" s="110">
        <v>0</v>
      </c>
      <c r="L21" s="110">
        <v>0</v>
      </c>
      <c r="M21" s="65">
        <v>0</v>
      </c>
      <c r="N21" s="80">
        <v>0</v>
      </c>
      <c r="O21" s="80">
        <v>0</v>
      </c>
      <c r="P21" s="104">
        <v>0</v>
      </c>
      <c r="Q21" s="70">
        <v>0</v>
      </c>
      <c r="R21" s="70">
        <v>0</v>
      </c>
      <c r="S21" s="69">
        <f t="shared" si="0"/>
        <v>0</v>
      </c>
      <c r="T21" s="112">
        <v>0</v>
      </c>
      <c r="U21" s="112">
        <v>0</v>
      </c>
      <c r="V21" s="112">
        <v>186405</v>
      </c>
      <c r="W21" s="54">
        <v>0</v>
      </c>
      <c r="X21" s="95">
        <v>0</v>
      </c>
      <c r="Y21" s="92">
        <f t="shared" si="1"/>
        <v>186405</v>
      </c>
      <c r="Z21" s="89">
        <f t="shared" si="2"/>
        <v>186405</v>
      </c>
    </row>
    <row r="22" spans="1:26" x14ac:dyDescent="0.25">
      <c r="A22" s="49">
        <v>19</v>
      </c>
      <c r="B22" s="79" t="s">
        <v>119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66">
        <v>0</v>
      </c>
      <c r="I22" s="110">
        <v>0</v>
      </c>
      <c r="J22" s="110">
        <v>0</v>
      </c>
      <c r="K22" s="110">
        <v>0</v>
      </c>
      <c r="L22" s="110">
        <v>0</v>
      </c>
      <c r="M22" s="65">
        <v>0</v>
      </c>
      <c r="N22" s="80">
        <v>0</v>
      </c>
      <c r="O22" s="80">
        <v>0</v>
      </c>
      <c r="P22" s="104">
        <v>0</v>
      </c>
      <c r="Q22" s="70">
        <v>0</v>
      </c>
      <c r="R22" s="70">
        <v>0</v>
      </c>
      <c r="S22" s="69">
        <f t="shared" si="0"/>
        <v>0</v>
      </c>
      <c r="T22" s="112">
        <v>0</v>
      </c>
      <c r="U22" s="112">
        <v>0</v>
      </c>
      <c r="V22" s="112">
        <v>6491</v>
      </c>
      <c r="W22" s="54">
        <v>0</v>
      </c>
      <c r="X22" s="95">
        <v>0</v>
      </c>
      <c r="Y22" s="92">
        <f t="shared" si="1"/>
        <v>6491</v>
      </c>
      <c r="Z22" s="89">
        <f t="shared" si="2"/>
        <v>6491</v>
      </c>
    </row>
    <row r="23" spans="1:26" x14ac:dyDescent="0.25">
      <c r="A23" s="49">
        <v>20</v>
      </c>
      <c r="B23" s="79" t="s">
        <v>95</v>
      </c>
      <c r="C23" s="80">
        <v>87652</v>
      </c>
      <c r="D23" s="80">
        <v>0</v>
      </c>
      <c r="E23" s="80">
        <v>60</v>
      </c>
      <c r="F23" s="80">
        <v>0</v>
      </c>
      <c r="G23" s="80">
        <v>3601489</v>
      </c>
      <c r="H23" s="66">
        <v>318770.55</v>
      </c>
      <c r="I23" s="110">
        <v>-47020</v>
      </c>
      <c r="J23" s="110">
        <v>121000</v>
      </c>
      <c r="K23" s="110">
        <v>0</v>
      </c>
      <c r="L23" s="110">
        <v>0</v>
      </c>
      <c r="M23" s="65">
        <v>92857.569999999992</v>
      </c>
      <c r="N23" s="80">
        <v>0</v>
      </c>
      <c r="O23" s="80">
        <v>0</v>
      </c>
      <c r="P23" s="104">
        <v>3215312.67</v>
      </c>
      <c r="Q23" s="70">
        <v>211050.31</v>
      </c>
      <c r="R23" s="70">
        <v>0</v>
      </c>
      <c r="S23" s="69">
        <f t="shared" si="0"/>
        <v>7601172.0999999987</v>
      </c>
      <c r="T23" s="112">
        <v>416292.43999999983</v>
      </c>
      <c r="U23" s="112">
        <v>4470</v>
      </c>
      <c r="V23" s="112">
        <v>2092520.6</v>
      </c>
      <c r="W23" s="54">
        <v>400000</v>
      </c>
      <c r="X23" s="95">
        <v>419592</v>
      </c>
      <c r="Y23" s="92">
        <f t="shared" si="1"/>
        <v>3332875.04</v>
      </c>
      <c r="Z23" s="89">
        <f t="shared" si="2"/>
        <v>10934047.139999999</v>
      </c>
    </row>
    <row r="24" spans="1:26" x14ac:dyDescent="0.25">
      <c r="A24" s="49">
        <v>21</v>
      </c>
      <c r="B24" s="79" t="s">
        <v>96</v>
      </c>
      <c r="C24" s="80">
        <v>10206</v>
      </c>
      <c r="D24" s="80">
        <v>7483</v>
      </c>
      <c r="E24" s="80">
        <v>2625.33</v>
      </c>
      <c r="F24" s="80">
        <v>0</v>
      </c>
      <c r="G24" s="80">
        <v>748813</v>
      </c>
      <c r="H24" s="66">
        <v>50823.369999999995</v>
      </c>
      <c r="I24" s="110">
        <v>37691</v>
      </c>
      <c r="J24" s="110">
        <v>2983</v>
      </c>
      <c r="K24" s="110">
        <v>5364</v>
      </c>
      <c r="L24" s="110">
        <v>0</v>
      </c>
      <c r="M24" s="65">
        <v>22879.35</v>
      </c>
      <c r="N24" s="80">
        <v>1456</v>
      </c>
      <c r="O24" s="80">
        <v>0</v>
      </c>
      <c r="P24" s="104">
        <v>444695.43</v>
      </c>
      <c r="Q24" s="70">
        <v>681706.42</v>
      </c>
      <c r="R24" s="70">
        <v>0</v>
      </c>
      <c r="S24" s="69">
        <f t="shared" si="0"/>
        <v>2016725.9</v>
      </c>
      <c r="T24" s="112">
        <v>148407.88</v>
      </c>
      <c r="U24" s="112">
        <v>0</v>
      </c>
      <c r="V24" s="112">
        <v>553742.21</v>
      </c>
      <c r="W24" s="54">
        <v>4194</v>
      </c>
      <c r="X24" s="95">
        <v>0</v>
      </c>
      <c r="Y24" s="92">
        <f t="shared" si="1"/>
        <v>706344.09</v>
      </c>
      <c r="Z24" s="89">
        <f t="shared" si="2"/>
        <v>2723069.9899999998</v>
      </c>
    </row>
    <row r="25" spans="1:26" x14ac:dyDescent="0.25">
      <c r="A25" s="49">
        <v>22</v>
      </c>
      <c r="B25" s="79" t="s">
        <v>97</v>
      </c>
      <c r="C25" s="80">
        <v>23778.17</v>
      </c>
      <c r="D25" s="80">
        <v>41364.869999999995</v>
      </c>
      <c r="E25" s="80">
        <v>19207</v>
      </c>
      <c r="F25" s="80">
        <v>0</v>
      </c>
      <c r="G25" s="80">
        <v>62374</v>
      </c>
      <c r="H25" s="66">
        <v>5336.4</v>
      </c>
      <c r="I25" s="110">
        <v>-1311</v>
      </c>
      <c r="J25" s="110">
        <v>345</v>
      </c>
      <c r="K25" s="110">
        <v>-1579</v>
      </c>
      <c r="L25" s="110">
        <v>42074</v>
      </c>
      <c r="M25" s="65">
        <v>33529</v>
      </c>
      <c r="N25" s="80">
        <v>0</v>
      </c>
      <c r="O25" s="80">
        <v>0</v>
      </c>
      <c r="P25" s="104">
        <v>7624.96</v>
      </c>
      <c r="Q25" s="70">
        <v>1921841.1400000001</v>
      </c>
      <c r="R25" s="70">
        <v>0</v>
      </c>
      <c r="S25" s="69">
        <f t="shared" si="0"/>
        <v>2154584.54</v>
      </c>
      <c r="T25" s="112">
        <v>283416.56</v>
      </c>
      <c r="U25" s="112">
        <v>0</v>
      </c>
      <c r="V25" s="112">
        <v>117823.14</v>
      </c>
      <c r="W25" s="54">
        <v>0</v>
      </c>
      <c r="X25" s="95">
        <v>0</v>
      </c>
      <c r="Y25" s="92">
        <f t="shared" si="1"/>
        <v>401239.7</v>
      </c>
      <c r="Z25" s="89">
        <f t="shared" si="2"/>
        <v>2555824.2400000002</v>
      </c>
    </row>
    <row r="26" spans="1:26" x14ac:dyDescent="0.25">
      <c r="A26" s="49">
        <v>23</v>
      </c>
      <c r="B26" s="79" t="s">
        <v>98</v>
      </c>
      <c r="C26" s="80">
        <v>-13572.17</v>
      </c>
      <c r="D26" s="80">
        <v>-33881.869999999995</v>
      </c>
      <c r="E26" s="80">
        <v>-16581.669999999998</v>
      </c>
      <c r="F26" s="80">
        <v>0</v>
      </c>
      <c r="G26" s="80">
        <v>686439</v>
      </c>
      <c r="H26" s="66">
        <v>45486.97</v>
      </c>
      <c r="I26" s="110">
        <v>39002</v>
      </c>
      <c r="J26" s="110">
        <v>2638</v>
      </c>
      <c r="K26" s="110">
        <v>6943</v>
      </c>
      <c r="L26" s="110">
        <v>-42074</v>
      </c>
      <c r="M26" s="65">
        <v>-10649.65</v>
      </c>
      <c r="N26" s="80">
        <v>1456</v>
      </c>
      <c r="O26" s="80">
        <v>0</v>
      </c>
      <c r="P26" s="104">
        <v>437070.47</v>
      </c>
      <c r="Q26" s="70">
        <v>-1240134.72</v>
      </c>
      <c r="R26" s="70">
        <v>0</v>
      </c>
      <c r="S26" s="69">
        <f t="shared" si="0"/>
        <v>-137858.6399999999</v>
      </c>
      <c r="T26" s="112">
        <v>-135008.68</v>
      </c>
      <c r="U26" s="112">
        <v>0</v>
      </c>
      <c r="V26" s="112">
        <v>435919.07</v>
      </c>
      <c r="W26" s="54">
        <v>4194</v>
      </c>
      <c r="X26" s="95">
        <v>0</v>
      </c>
      <c r="Y26" s="92">
        <f t="shared" si="1"/>
        <v>305104.39</v>
      </c>
      <c r="Z26" s="89">
        <f t="shared" si="2"/>
        <v>167245.75000000012</v>
      </c>
    </row>
    <row r="27" spans="1:26" x14ac:dyDescent="0.25">
      <c r="A27" s="49">
        <v>24</v>
      </c>
      <c r="B27" s="79" t="s">
        <v>99</v>
      </c>
      <c r="C27" s="80">
        <v>151887.50928137227</v>
      </c>
      <c r="D27" s="80">
        <v>7883.47</v>
      </c>
      <c r="E27" s="80">
        <v>72878.029420560997</v>
      </c>
      <c r="F27" s="80">
        <v>1144.8540694367346</v>
      </c>
      <c r="G27" s="80">
        <v>1111266</v>
      </c>
      <c r="H27" s="66">
        <v>364119.2</v>
      </c>
      <c r="I27" s="110">
        <v>167662.53481773887</v>
      </c>
      <c r="J27" s="110">
        <v>51025.854956927571</v>
      </c>
      <c r="K27" s="110">
        <v>54.489166786597863</v>
      </c>
      <c r="L27" s="110">
        <v>6135</v>
      </c>
      <c r="M27" s="65">
        <v>109820.19646340043</v>
      </c>
      <c r="N27" s="80">
        <v>19142.189955591191</v>
      </c>
      <c r="O27" s="80">
        <v>456</v>
      </c>
      <c r="P27" s="104">
        <v>5255224.8146706</v>
      </c>
      <c r="Q27" s="70">
        <v>1735457.4307281538</v>
      </c>
      <c r="R27" s="70">
        <v>42516.006469431253</v>
      </c>
      <c r="S27" s="69">
        <f t="shared" si="0"/>
        <v>9096673.5799999982</v>
      </c>
      <c r="T27" s="112">
        <v>210156.28999999998</v>
      </c>
      <c r="U27" s="112">
        <v>759</v>
      </c>
      <c r="V27" s="112">
        <v>1527242.47</v>
      </c>
      <c r="W27" s="54">
        <v>38187</v>
      </c>
      <c r="X27" s="95">
        <v>3550</v>
      </c>
      <c r="Y27" s="92">
        <f t="shared" si="1"/>
        <v>1779894.76</v>
      </c>
      <c r="Z27" s="89">
        <f t="shared" si="2"/>
        <v>10876568.339999998</v>
      </c>
    </row>
    <row r="28" spans="1:26" x14ac:dyDescent="0.25">
      <c r="A28" s="49">
        <v>25</v>
      </c>
      <c r="B28" s="79" t="s">
        <v>100</v>
      </c>
      <c r="C28" s="80">
        <v>225967.33928137229</v>
      </c>
      <c r="D28" s="80">
        <v>-25998.399999999998</v>
      </c>
      <c r="E28" s="80">
        <v>56356.359420560999</v>
      </c>
      <c r="F28" s="80">
        <v>1144.8540694367346</v>
      </c>
      <c r="G28" s="80">
        <v>5399194</v>
      </c>
      <c r="H28" s="66">
        <v>728376.72</v>
      </c>
      <c r="I28" s="110">
        <v>159644.53481773887</v>
      </c>
      <c r="J28" s="110">
        <v>174663.85495692756</v>
      </c>
      <c r="K28" s="110">
        <v>6997.4891667865977</v>
      </c>
      <c r="L28" s="110">
        <v>-35939</v>
      </c>
      <c r="M28" s="65">
        <v>192028.11646340042</v>
      </c>
      <c r="N28" s="80">
        <v>20598.189955591191</v>
      </c>
      <c r="O28" s="80">
        <v>456</v>
      </c>
      <c r="P28" s="104">
        <v>8907607.9546706006</v>
      </c>
      <c r="Q28" s="70">
        <v>706373.02072815364</v>
      </c>
      <c r="R28" s="70">
        <v>42516.006469431253</v>
      </c>
      <c r="S28" s="69">
        <f t="shared" si="0"/>
        <v>16559987.039999999</v>
      </c>
      <c r="T28" s="112">
        <v>491440.04999999981</v>
      </c>
      <c r="U28" s="112">
        <v>5229</v>
      </c>
      <c r="V28" s="112">
        <v>4055682.14</v>
      </c>
      <c r="W28" s="54">
        <v>442381</v>
      </c>
      <c r="X28" s="95">
        <v>423142</v>
      </c>
      <c r="Y28" s="92">
        <f t="shared" si="1"/>
        <v>5417874.1899999995</v>
      </c>
      <c r="Z28" s="89">
        <f t="shared" si="2"/>
        <v>21977861.229999997</v>
      </c>
    </row>
    <row r="29" spans="1:26" x14ac:dyDescent="0.25">
      <c r="A29" s="49">
        <v>26</v>
      </c>
      <c r="B29" s="79" t="s">
        <v>101</v>
      </c>
      <c r="C29" s="80">
        <v>45318.87071862771</v>
      </c>
      <c r="D29" s="80">
        <v>75834.869999999981</v>
      </c>
      <c r="E29" s="80">
        <v>90542.510579438997</v>
      </c>
      <c r="F29" s="80">
        <v>354.14593056326544</v>
      </c>
      <c r="G29" s="80">
        <v>290107</v>
      </c>
      <c r="H29" s="66">
        <v>56427.69</v>
      </c>
      <c r="I29" s="110">
        <v>62079.465182261134</v>
      </c>
      <c r="J29" s="110">
        <v>-106710.85495692756</v>
      </c>
      <c r="K29" s="110">
        <v>-6896.4891667865977</v>
      </c>
      <c r="L29" s="110">
        <v>35939</v>
      </c>
      <c r="M29" s="65">
        <v>39416.703536599583</v>
      </c>
      <c r="N29" s="80">
        <v>4538.8100444088086</v>
      </c>
      <c r="O29" s="80">
        <v>402</v>
      </c>
      <c r="P29" s="104">
        <v>361142.76532939984</v>
      </c>
      <c r="Q29" s="70">
        <v>684343.12927184638</v>
      </c>
      <c r="R29" s="70">
        <v>13731.993530568747</v>
      </c>
      <c r="S29" s="69">
        <f t="shared" si="0"/>
        <v>1646571.6100000003</v>
      </c>
      <c r="T29" s="112">
        <v>57940.710000000196</v>
      </c>
      <c r="U29" s="112">
        <v>-34074.270000000004</v>
      </c>
      <c r="V29" s="112">
        <v>817552.09</v>
      </c>
      <c r="W29" s="54">
        <v>-317157</v>
      </c>
      <c r="X29" s="95">
        <v>-98334</v>
      </c>
      <c r="Y29" s="92">
        <f t="shared" si="1"/>
        <v>425927.53000000014</v>
      </c>
      <c r="Z29" s="89">
        <f t="shared" si="2"/>
        <v>2072499.1400000006</v>
      </c>
    </row>
    <row r="30" spans="1:26" x14ac:dyDescent="0.25">
      <c r="A30" s="49">
        <v>27</v>
      </c>
      <c r="B30" s="79" t="s">
        <v>102</v>
      </c>
      <c r="C30" s="80">
        <v>10794.111879219008</v>
      </c>
      <c r="D30" s="80">
        <v>592.5</v>
      </c>
      <c r="E30" s="80">
        <v>1433.2965762728127</v>
      </c>
      <c r="F30" s="80">
        <v>48.503796678933917</v>
      </c>
      <c r="G30" s="80">
        <v>1381</v>
      </c>
      <c r="H30" s="66">
        <v>-48228.247720416177</v>
      </c>
      <c r="I30" s="110">
        <v>7174.4201566644051</v>
      </c>
      <c r="J30" s="110">
        <v>2198.7848537182099</v>
      </c>
      <c r="K30" s="110">
        <v>3.2681010437440463</v>
      </c>
      <c r="L30" s="110">
        <v>0</v>
      </c>
      <c r="M30" s="65">
        <v>-32980.94878994624</v>
      </c>
      <c r="N30" s="80">
        <v>813.36887065934741</v>
      </c>
      <c r="O30" s="80">
        <v>3</v>
      </c>
      <c r="P30" s="104">
        <v>-192185.71780336977</v>
      </c>
      <c r="Q30" s="70">
        <v>-59094.890984965008</v>
      </c>
      <c r="R30" s="70">
        <v>1820.0410644407439</v>
      </c>
      <c r="S30" s="69">
        <f>SUM(C30:R30)</f>
        <v>-306227.51</v>
      </c>
      <c r="T30" s="112">
        <v>17263.650000000001</v>
      </c>
      <c r="U30" s="112">
        <v>5</v>
      </c>
      <c r="V30" s="112">
        <v>4153169.54</v>
      </c>
      <c r="W30" s="54">
        <v>78685</v>
      </c>
      <c r="X30" s="95">
        <v>98334</v>
      </c>
      <c r="Y30" s="92">
        <f t="shared" si="1"/>
        <v>4347457.1899999995</v>
      </c>
      <c r="Z30" s="89">
        <f t="shared" si="2"/>
        <v>4041229.6799999997</v>
      </c>
    </row>
    <row r="31" spans="1:26" x14ac:dyDescent="0.25">
      <c r="A31" s="49">
        <v>28</v>
      </c>
      <c r="B31" s="79" t="s">
        <v>103</v>
      </c>
      <c r="C31" s="80">
        <v>1089.9510145265231</v>
      </c>
      <c r="D31" s="80">
        <v>-206.17</v>
      </c>
      <c r="E31" s="80">
        <v>977.34603100849574</v>
      </c>
      <c r="F31" s="80">
        <v>-1.0564030693247988</v>
      </c>
      <c r="G31" s="80">
        <v>460</v>
      </c>
      <c r="H31" s="66">
        <v>5418.83</v>
      </c>
      <c r="I31" s="110">
        <v>-156.25744772713256</v>
      </c>
      <c r="J31" s="110">
        <v>-47.889097911826589</v>
      </c>
      <c r="K31" s="110">
        <v>-7.1178592396133875E-2</v>
      </c>
      <c r="L31" s="110">
        <v>0</v>
      </c>
      <c r="M31" s="65">
        <v>1925.3532600268188</v>
      </c>
      <c r="N31" s="80">
        <v>-17.715012644174429</v>
      </c>
      <c r="O31" s="80">
        <v>9</v>
      </c>
      <c r="P31" s="104">
        <v>52908.348675502741</v>
      </c>
      <c r="Q31" s="70">
        <v>15003.920292198076</v>
      </c>
      <c r="R31" s="70">
        <v>-39.640133317799389</v>
      </c>
      <c r="S31" s="69">
        <f t="shared" si="0"/>
        <v>77323.950000000012</v>
      </c>
      <c r="T31" s="112">
        <v>-322.19000000000005</v>
      </c>
      <c r="U31" s="112">
        <v>15</v>
      </c>
      <c r="V31" s="112">
        <v>35641.53</v>
      </c>
      <c r="W31" s="54">
        <v>6304</v>
      </c>
      <c r="X31" s="95">
        <v>0</v>
      </c>
      <c r="Y31" s="92">
        <f t="shared" si="1"/>
        <v>41638.339999999997</v>
      </c>
      <c r="Z31" s="89">
        <f t="shared" si="2"/>
        <v>118962.29000000001</v>
      </c>
    </row>
    <row r="32" spans="1:26" x14ac:dyDescent="0.25">
      <c r="A32" s="49">
        <v>29</v>
      </c>
      <c r="B32" s="79" t="s">
        <v>104</v>
      </c>
      <c r="C32" s="80">
        <v>57202.933612373243</v>
      </c>
      <c r="D32" s="80">
        <v>76221.199999999983</v>
      </c>
      <c r="E32" s="80">
        <v>92953.153186720301</v>
      </c>
      <c r="F32" s="80">
        <v>401.59332417287453</v>
      </c>
      <c r="G32" s="80">
        <v>291948</v>
      </c>
      <c r="H32" s="66">
        <v>13618.272279583827</v>
      </c>
      <c r="I32" s="110">
        <v>69097.627891198412</v>
      </c>
      <c r="J32" s="110">
        <v>-104559.95920112118</v>
      </c>
      <c r="K32" s="110">
        <v>-6893.29224433525</v>
      </c>
      <c r="L32" s="110">
        <v>35939</v>
      </c>
      <c r="M32" s="65">
        <v>8361.1080066801624</v>
      </c>
      <c r="N32" s="80">
        <v>5334.4639024239814</v>
      </c>
      <c r="O32" s="80">
        <v>414</v>
      </c>
      <c r="P32" s="104">
        <v>221865.3962015328</v>
      </c>
      <c r="Q32" s="70">
        <v>640252.15857907943</v>
      </c>
      <c r="R32" s="70">
        <v>15512.394461691691</v>
      </c>
      <c r="S32" s="69">
        <f t="shared" si="0"/>
        <v>1417668.05</v>
      </c>
      <c r="T32" s="112">
        <v>74882.170000000187</v>
      </c>
      <c r="U32" s="112">
        <v>-34054.270000000004</v>
      </c>
      <c r="V32" s="112">
        <v>5006363.16</v>
      </c>
      <c r="W32" s="54">
        <v>-232168</v>
      </c>
      <c r="X32" s="95">
        <v>0</v>
      </c>
      <c r="Y32" s="92">
        <f t="shared" si="1"/>
        <v>4815023.0600000005</v>
      </c>
      <c r="Z32" s="89">
        <f t="shared" si="2"/>
        <v>6232691.1100000003</v>
      </c>
    </row>
    <row r="33" spans="1:26" x14ac:dyDescent="0.25">
      <c r="A33" s="49">
        <v>30</v>
      </c>
      <c r="B33" s="79" t="s">
        <v>105</v>
      </c>
      <c r="C33" s="80">
        <v>57202.933612373243</v>
      </c>
      <c r="D33" s="80">
        <v>76221.199999999983</v>
      </c>
      <c r="E33" s="80">
        <v>92953.153186720301</v>
      </c>
      <c r="F33" s="80">
        <v>401.59332417287453</v>
      </c>
      <c r="G33" s="80">
        <v>291948</v>
      </c>
      <c r="H33" s="66">
        <v>13618.272279583827</v>
      </c>
      <c r="I33" s="110">
        <v>69097.627891198412</v>
      </c>
      <c r="J33" s="110">
        <v>-104559.95920112118</v>
      </c>
      <c r="K33" s="110">
        <v>-6893.29224433525</v>
      </c>
      <c r="L33" s="110">
        <v>35939</v>
      </c>
      <c r="M33" s="65">
        <v>8361.1080066801624</v>
      </c>
      <c r="N33" s="80">
        <v>5334.4639024239814</v>
      </c>
      <c r="O33" s="80">
        <v>414</v>
      </c>
      <c r="P33" s="104">
        <v>221865.3962015328</v>
      </c>
      <c r="Q33" s="70">
        <v>640252.15857907943</v>
      </c>
      <c r="R33" s="70">
        <v>15512.394461691691</v>
      </c>
      <c r="S33" s="69">
        <f t="shared" si="0"/>
        <v>1417668.05</v>
      </c>
      <c r="T33" s="112">
        <v>74882.170000000187</v>
      </c>
      <c r="U33" s="112">
        <v>-34054.270000000004</v>
      </c>
      <c r="V33" s="112">
        <v>5006363.16</v>
      </c>
      <c r="W33" s="54">
        <v>-232168</v>
      </c>
      <c r="X33" s="95">
        <v>0</v>
      </c>
      <c r="Y33" s="92">
        <f t="shared" si="1"/>
        <v>4815023.0600000005</v>
      </c>
      <c r="Z33" s="89">
        <f t="shared" si="2"/>
        <v>6232691.1100000003</v>
      </c>
    </row>
    <row r="34" spans="1:26" x14ac:dyDescent="0.25">
      <c r="A34" s="49">
        <v>31</v>
      </c>
      <c r="B34" s="79" t="s">
        <v>106</v>
      </c>
      <c r="C34" s="80">
        <v>5598.8363441244273</v>
      </c>
      <c r="D34" s="80">
        <v>34612.931674841006</v>
      </c>
      <c r="E34" s="80">
        <v>6002.8459282503864</v>
      </c>
      <c r="F34" s="80">
        <v>49.54057519529983</v>
      </c>
      <c r="G34" s="80">
        <v>189192</v>
      </c>
      <c r="H34" s="66">
        <v>20330.16</v>
      </c>
      <c r="I34" s="110">
        <v>5206.0479071052032</v>
      </c>
      <c r="J34" s="110">
        <v>1468.6528701079342</v>
      </c>
      <c r="K34" s="110">
        <v>-81.066395774127002</v>
      </c>
      <c r="L34" s="110">
        <v>32746.878661486302</v>
      </c>
      <c r="M34" s="65">
        <v>12238.809040987893</v>
      </c>
      <c r="N34" s="80">
        <v>718.21223704953229</v>
      </c>
      <c r="O34" s="80">
        <v>37</v>
      </c>
      <c r="P34" s="104">
        <v>247081.82435472833</v>
      </c>
      <c r="Q34" s="70">
        <v>333462.26545104588</v>
      </c>
      <c r="R34" s="70">
        <v>1369.1213508519227</v>
      </c>
      <c r="S34" s="69">
        <f t="shared" si="0"/>
        <v>890034.06000000017</v>
      </c>
      <c r="T34" s="112">
        <v>40248.81</v>
      </c>
      <c r="U34" s="112">
        <v>62</v>
      </c>
      <c r="V34" s="112">
        <v>226908.4</v>
      </c>
      <c r="W34" s="54">
        <v>2281</v>
      </c>
      <c r="X34" s="95">
        <v>0</v>
      </c>
      <c r="Y34" s="92">
        <f t="shared" si="1"/>
        <v>269500.20999999996</v>
      </c>
      <c r="Z34" s="89">
        <f t="shared" si="2"/>
        <v>1159534.27</v>
      </c>
    </row>
    <row r="35" spans="1:26" x14ac:dyDescent="0.25">
      <c r="A35" s="49">
        <v>32</v>
      </c>
      <c r="B35" s="79" t="s">
        <v>107</v>
      </c>
      <c r="C35" s="80">
        <v>51604.097268248814</v>
      </c>
      <c r="D35" s="80">
        <v>41608.268325158977</v>
      </c>
      <c r="E35" s="80">
        <v>86950.307258469926</v>
      </c>
      <c r="F35" s="80">
        <v>352.05274897757471</v>
      </c>
      <c r="G35" s="80">
        <v>102756</v>
      </c>
      <c r="H35" s="66">
        <v>-6711.8877204161763</v>
      </c>
      <c r="I35" s="110">
        <v>63891.579984093209</v>
      </c>
      <c r="J35" s="110">
        <v>-106028.61207122912</v>
      </c>
      <c r="K35" s="110">
        <v>-6812.2258485611228</v>
      </c>
      <c r="L35" s="110">
        <v>3192.121338513698</v>
      </c>
      <c r="M35" s="65">
        <v>-3877.7010343077309</v>
      </c>
      <c r="N35" s="80">
        <v>4616.2516653744487</v>
      </c>
      <c r="O35" s="80">
        <v>377</v>
      </c>
      <c r="P35" s="104">
        <v>-25216.428153195418</v>
      </c>
      <c r="Q35" s="70">
        <v>306789.89312803361</v>
      </c>
      <c r="R35" s="70">
        <v>14143.273110839767</v>
      </c>
      <c r="S35" s="69">
        <f t="shared" si="0"/>
        <v>527633.99000000046</v>
      </c>
      <c r="T35" s="112">
        <v>34633.36000000019</v>
      </c>
      <c r="U35" s="112">
        <v>-34116.270000000004</v>
      </c>
      <c r="V35" s="112">
        <v>4779454.76</v>
      </c>
      <c r="W35" s="54">
        <v>-234449</v>
      </c>
      <c r="X35" s="95">
        <v>0</v>
      </c>
      <c r="Y35" s="92">
        <f t="shared" si="1"/>
        <v>4545522.8499999996</v>
      </c>
      <c r="Z35" s="89">
        <f t="shared" si="2"/>
        <v>5073156.84</v>
      </c>
    </row>
    <row r="36" spans="1:26" ht="15.75" thickBot="1" x14ac:dyDescent="0.3">
      <c r="A36" s="55">
        <v>33</v>
      </c>
      <c r="B36" s="81" t="s">
        <v>108</v>
      </c>
      <c r="C36" s="57">
        <v>51604.097268248814</v>
      </c>
      <c r="D36" s="57">
        <v>41608.268325158977</v>
      </c>
      <c r="E36" s="57">
        <v>86950.307258469926</v>
      </c>
      <c r="F36" s="57">
        <v>352.05274897757471</v>
      </c>
      <c r="G36" s="141">
        <v>102756</v>
      </c>
      <c r="H36" s="142">
        <v>-6711.8877204161763</v>
      </c>
      <c r="I36" s="105">
        <v>63891.579984093209</v>
      </c>
      <c r="J36" s="105">
        <v>-106028.61207122912</v>
      </c>
      <c r="K36" s="105">
        <v>-6812.2258485611228</v>
      </c>
      <c r="L36" s="143">
        <v>3192.121338513698</v>
      </c>
      <c r="M36" s="144">
        <v>-3877.7010343077309</v>
      </c>
      <c r="N36" s="57">
        <v>4616.2516653744487</v>
      </c>
      <c r="O36" s="57">
        <v>377</v>
      </c>
      <c r="P36" s="145">
        <v>-25216.428153195418</v>
      </c>
      <c r="Q36" s="61">
        <v>306789.89312803361</v>
      </c>
      <c r="R36" s="61">
        <v>14143.273110839767</v>
      </c>
      <c r="S36" s="60">
        <f>SUM(C36:R36)</f>
        <v>527633.99000000046</v>
      </c>
      <c r="T36" s="146">
        <v>34633.36000000019</v>
      </c>
      <c r="U36" s="146">
        <v>-34116.270000000004</v>
      </c>
      <c r="V36" s="146">
        <v>4779454.76</v>
      </c>
      <c r="W36" s="147">
        <v>-234449</v>
      </c>
      <c r="X36" s="148">
        <v>0</v>
      </c>
      <c r="Y36" s="149">
        <f>SUM(T36:X36)</f>
        <v>4545522.8499999996</v>
      </c>
      <c r="Z36" s="126">
        <f>S36+Y36</f>
        <v>5073156.84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2021 Unaudited BS - Entire </vt:lpstr>
      <vt:lpstr>2021 Unaudited BS- Life</vt:lpstr>
      <vt:lpstr>2021 Unaudited BS - General</vt:lpstr>
      <vt:lpstr>2021 Unaudited Rev Acc - Entire</vt:lpstr>
      <vt:lpstr>Unaudited Rev Acc - 1st Q</vt:lpstr>
      <vt:lpstr>Unaudited Rev Acc - 2nd Q</vt:lpstr>
      <vt:lpstr>Unaudited Rev Acc - 3rd Q</vt:lpstr>
      <vt:lpstr>Unaudited Rev Acc - 4th 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Lizette Coc</dc:creator>
  <cp:lastModifiedBy>Lizette Coc</cp:lastModifiedBy>
  <dcterms:created xsi:type="dcterms:W3CDTF">2023-01-26T17:12:50Z</dcterms:created>
  <dcterms:modified xsi:type="dcterms:W3CDTF">2023-01-30T17:42:41Z</dcterms:modified>
</cp:coreProperties>
</file>