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Audited Balance Sheet and Revenue Account 2015-2021\2021\"/>
    </mc:Choice>
  </mc:AlternateContent>
  <xr:revisionPtr revIDLastSave="0" documentId="13_ncr:1_{66429CE3-152D-432F-9244-1E430A60AB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D4" i="7"/>
  <c r="C4" i="7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S6" i="2"/>
  <c r="S7" i="2"/>
  <c r="S8" i="2"/>
  <c r="S9" i="2"/>
  <c r="S10" i="2"/>
  <c r="Z10" i="2" s="1"/>
  <c r="S11" i="2"/>
  <c r="S12" i="2"/>
  <c r="S13" i="2"/>
  <c r="S14" i="2"/>
  <c r="S15" i="2"/>
  <c r="S16" i="2"/>
  <c r="Z16" i="2" s="1"/>
  <c r="S17" i="2"/>
  <c r="S18" i="2"/>
  <c r="S19" i="2"/>
  <c r="S20" i="2"/>
  <c r="S21" i="2"/>
  <c r="S22" i="2"/>
  <c r="Z22" i="2" s="1"/>
  <c r="S23" i="2"/>
  <c r="S24" i="2"/>
  <c r="S25" i="2"/>
  <c r="S26" i="2"/>
  <c r="S27" i="2"/>
  <c r="S28" i="2"/>
  <c r="Z28" i="2" s="1"/>
  <c r="S29" i="2"/>
  <c r="S30" i="2"/>
  <c r="S31" i="2"/>
  <c r="S32" i="2"/>
  <c r="S33" i="2"/>
  <c r="Z33" i="2" s="1"/>
  <c r="Y5" i="2"/>
  <c r="S5" i="2"/>
  <c r="Z5" i="2" l="1"/>
  <c r="Z15" i="2"/>
  <c r="Z9" i="2"/>
  <c r="Z26" i="2"/>
  <c r="Z20" i="2"/>
  <c r="Z31" i="2"/>
  <c r="Z25" i="2"/>
  <c r="Z19" i="2"/>
  <c r="Z13" i="2"/>
  <c r="Z7" i="2"/>
  <c r="Z30" i="2"/>
  <c r="Z18" i="2"/>
  <c r="Z12" i="2"/>
  <c r="Z6" i="2"/>
  <c r="Z29" i="2"/>
  <c r="Z23" i="2"/>
  <c r="Z14" i="2"/>
  <c r="Z24" i="2"/>
  <c r="Z17" i="2"/>
  <c r="Z11" i="2"/>
  <c r="Z32" i="2"/>
  <c r="Z27" i="2"/>
  <c r="Z21" i="2"/>
  <c r="Z8" i="2"/>
  <c r="E4" i="7"/>
</calcChain>
</file>

<file path=xl/sharedStrings.xml><?xml version="1.0" encoding="utf-8"?>
<sst xmlns="http://schemas.openxmlformats.org/spreadsheetml/2006/main" count="347" uniqueCount="128">
  <si>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</si>
  <si>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</si>
  <si>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</si>
  <si>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</si>
  <si>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</si>
  <si>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</si>
  <si>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</si>
  <si>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</si>
  <si>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</si>
  <si>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</si>
  <si>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</si>
  <si>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</si>
  <si>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</si>
  <si>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</si>
  <si>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</si>
  <si>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</si>
  <si>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</si>
  <si>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</si>
  <si>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</si>
  <si>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</si>
  <si>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</si>
  <si>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</si>
  <si>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</si>
  <si>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</si>
  <si>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</si>
  <si>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</si>
  <si>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</si>
  <si>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</si>
  <si>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</si>
  <si>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</si>
  <si>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</si>
  <si>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</si>
  <si>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</si>
  <si>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</si>
  <si>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</si>
  <si>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</si>
  <si>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</si>
  <si>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</si>
  <si>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</si>
  <si>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</si>
  <si>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</si>
  <si>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</si>
  <si>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</si>
  <si>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</si>
  <si>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</si>
  <si>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</si>
  <si>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</si>
  <si>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</si>
  <si>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</si>
  <si>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</si>
  <si>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</si>
  <si>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</si>
  <si>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</si>
  <si>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</si>
  <si>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</si>
  <si>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</si>
  <si>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</si>
  <si>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</si>
  <si>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</si>
  <si>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</si>
  <si>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</si>
  <si>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</si>
  <si>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</si>
  <si>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</si>
  <si>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</si>
  <si>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</si>
  <si>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</si>
  <si>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</si>
  <si>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</si>
  <si>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</si>
  <si>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</si>
  <si>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</si>
  <si>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</si>
  <si>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</si>
  <si>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</si>
  <si>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</si>
  <si>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</si>
  <si>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</si>
  <si>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</si>
  <si>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</si>
  <si>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</si>
  <si>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</si>
  <si>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</si>
  <si>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</si>
  <si>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</si>
  <si>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</si>
  <si>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</si>
  <si>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</si>
  <si>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</si>
  <si>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</si>
  <si>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</si>
  <si>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</si>
  <si>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</si>
  <si>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</si>
  <si>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</si>
  <si>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</si>
  <si>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</si>
  <si>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</si>
  <si>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</si>
  <si>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</si>
  <si>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</si>
  <si>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</si>
  <si>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</si>
  <si>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</si>
  <si>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</si>
  <si>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</si>
  <si>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</si>
  <si>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</si>
  <si>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</si>
  <si>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</si>
  <si>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</si>
  <si>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</si>
  <si>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</si>
  <si>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</si>
  <si>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</si>
  <si>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</si>
  <si>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</si>
  <si>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</si>
  <si>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</si>
  <si>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</si>
  <si>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</si>
  <si>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</si>
  <si>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</si>
  <si>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</si>
  <si>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As at 31st December 2021</t>
  </si>
  <si>
    <t>for the year ended 31st December 2021</t>
  </si>
  <si>
    <t>For year ended 31st December 2021</t>
  </si>
  <si>
    <t>For the year ended 31st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</si>
</sst>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166" fontId="5" fillId="0" borderId="15" xfId="0" applyNumberFormat="1" applyFont="1" applyBorder="1"/>
    <xf numFmtId="166" fontId="5" fillId="0" borderId="8" xfId="0" applyNumberFormat="1" applyFont="1" applyBorder="1"/>
    <xf numFmtId="166" fontId="5" fillId="0" borderId="9" xfId="0" applyNumberFormat="1" applyFont="1" applyBorder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10" fontId="5" fillId="2" borderId="0" xfId="0" applyNumberFormat="1" applyFont="1" applyFill="1"/>
    <xf numFmtId="43" fontId="0" fillId="0" borderId="0" xfId="1" applyFont="1"/>
    <xf numFmtId="165" fontId="5" fillId="0" borderId="16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6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6" xfId="1" applyNumberFormat="1" applyFont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  <xf numFmtId="166" fontId="3" fillId="2" borderId="12" xfId="2" applyNumberFormat="1" applyFont="1" applyFill="1" applyBorder="1" applyAlignment="1">
      <alignment horizontal="center" vertical="center" wrapText="1"/>
    </xf>
    <xf numFmtId="166" fontId="5" fillId="2" borderId="15" xfId="0" applyNumberFormat="1" applyFont="1" applyFill="1" applyBorder="1"/>
    <xf numFmtId="165" fontId="5" fillId="2" borderId="16" xfId="1" applyNumberFormat="1" applyFont="1" applyFill="1" applyBorder="1"/>
    <xf numFmtId="165" fontId="5" fillId="2" borderId="15" xfId="1" applyNumberFormat="1" applyFont="1" applyFill="1" applyBorder="1"/>
    <xf numFmtId="165" fontId="5" fillId="2" borderId="17" xfId="1" applyNumberFormat="1" applyFont="1" applyFill="1" applyBorder="1"/>
    <xf numFmtId="165" fontId="5" fillId="2" borderId="18" xfId="1" applyNumberFormat="1" applyFont="1" applyFill="1" applyBorder="1"/>
    <xf numFmtId="165" fontId="5" fillId="2" borderId="6" xfId="1" applyNumberFormat="1" applyFont="1" applyFill="1" applyBorder="1"/>
    <xf numFmtId="165" fontId="5" fillId="2" borderId="8" xfId="1" applyNumberFormat="1" applyFont="1" applyFill="1" applyBorder="1"/>
    <xf numFmtId="165" fontId="5" fillId="2" borderId="19" xfId="1" applyNumberFormat="1" applyFont="1" applyFill="1" applyBorder="1"/>
    <xf numFmtId="165" fontId="5" fillId="2" borderId="20" xfId="1" applyNumberFormat="1" applyFont="1" applyFill="1" applyBorder="1"/>
    <xf numFmtId="165" fontId="5" fillId="2" borderId="7" xfId="1" applyNumberFormat="1" applyFont="1" applyFill="1" applyBorder="1"/>
    <xf numFmtId="165" fontId="5" fillId="2" borderId="9" xfId="1" applyNumberFormat="1" applyFont="1" applyFill="1" applyBorder="1"/>
    <xf numFmtId="165" fontId="5" fillId="2" borderId="21" xfId="1" applyNumberFormat="1" applyFont="1" applyFill="1" applyBorder="1"/>
    <xf numFmtId="165" fontId="5" fillId="2" borderId="22" xfId="1" applyNumberFormat="1" applyFont="1" applyFill="1" applyBorder="1"/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0" fontId="3" fillId="0" borderId="1" xfId="0" applyFont="1" applyBorder="1" applyAlignment="1">
      <alignment horizontal="center"/>
    </xf>
    <xf numFmtId="165" fontId="5" fillId="2" borderId="10" xfId="1" applyNumberFormat="1" applyFont="1" applyFill="1" applyBorder="1"/>
    <xf numFmtId="165" fontId="5" fillId="0" borderId="23" xfId="0" applyNumberFormat="1" applyFont="1" applyBorder="1"/>
    <xf numFmtId="165" fontId="5" fillId="0" borderId="15" xfId="0" applyNumberFormat="1" applyFont="1" applyBorder="1"/>
    <xf numFmtId="165" fontId="5" fillId="0" borderId="4" xfId="0" applyNumberFormat="1" applyFont="1" applyBorder="1"/>
    <xf numFmtId="166" fontId="3" fillId="2" borderId="3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6.42578125" customWidth="1"/>
    <col min="4" max="4" width="15.28515625" bestFit="1" customWidth="1"/>
  </cols>
  <sheetData>
    <row r="1" spans="1:2" ht="18.75" x14ac:dyDescent="0.3">
      <c r="A1" s="74" t="s">
        <v>4</v>
      </c>
      <c r="B1" s="74"/>
    </row>
    <row r="2" spans="1:2" ht="18.75" x14ac:dyDescent="0.3">
      <c r="A2" s="74" t="s">
        <v>123</v>
      </c>
      <c r="B2" s="74"/>
    </row>
    <row r="3" spans="1:2" ht="19.5" thickBot="1" x14ac:dyDescent="0.35">
      <c r="A3" s="75" t="s">
        <v>124</v>
      </c>
      <c r="B3" s="75"/>
    </row>
    <row r="4" spans="1:2" ht="15.75" thickBot="1" x14ac:dyDescent="0.3">
      <c r="A4" s="73" t="s">
        <v>0</v>
      </c>
      <c r="B4" s="30" t="s">
        <v>75</v>
      </c>
    </row>
    <row r="5" spans="1:2" ht="15.75" thickBot="1" x14ac:dyDescent="0.3">
      <c r="A5" s="27" t="s">
        <v>1</v>
      </c>
      <c r="B5" s="31"/>
    </row>
    <row r="6" spans="1:2" ht="15.75" thickBot="1" x14ac:dyDescent="0.3">
      <c r="A6" s="23" t="s">
        <v>5</v>
      </c>
      <c r="B6" s="24">
        <v>89598380</v>
      </c>
    </row>
    <row r="7" spans="1:2" ht="15.75" thickBot="1" x14ac:dyDescent="0.3">
      <c r="A7" s="23" t="s">
        <v>6</v>
      </c>
      <c r="B7" s="24">
        <v>43760418</v>
      </c>
    </row>
    <row r="8" spans="1:2" ht="15.75" thickBot="1" x14ac:dyDescent="0.3">
      <c r="A8" s="23" t="s">
        <v>7</v>
      </c>
      <c r="B8" s="24">
        <v>49291221</v>
      </c>
    </row>
    <row r="9" spans="1:2" ht="15.75" thickBot="1" x14ac:dyDescent="0.3">
      <c r="A9" s="23" t="s">
        <v>8</v>
      </c>
      <c r="B9" s="24">
        <v>34488711</v>
      </c>
    </row>
    <row r="10" spans="1:2" ht="15.75" thickBot="1" x14ac:dyDescent="0.3">
      <c r="A10" s="23" t="s">
        <v>10</v>
      </c>
      <c r="B10" s="24">
        <v>31539047</v>
      </c>
    </row>
    <row r="11" spans="1:2" ht="15.75" thickBot="1" x14ac:dyDescent="0.3">
      <c r="A11" s="23" t="s">
        <v>9</v>
      </c>
      <c r="B11" s="24">
        <v>2310000</v>
      </c>
    </row>
    <row r="12" spans="1:2" ht="15.75" thickBot="1" x14ac:dyDescent="0.3">
      <c r="A12" s="23" t="s">
        <v>11</v>
      </c>
      <c r="B12" s="24">
        <v>1478280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95072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2267910</v>
      </c>
    </row>
    <row r="17" spans="1:4" ht="15.75" thickBot="1" x14ac:dyDescent="0.3">
      <c r="A17" s="23" t="s">
        <v>16</v>
      </c>
      <c r="B17" s="24">
        <v>0</v>
      </c>
    </row>
    <row r="18" spans="1:4" ht="15.75" thickBot="1" x14ac:dyDescent="0.3">
      <c r="A18" s="70" t="s">
        <v>17</v>
      </c>
      <c r="B18" s="71">
        <v>254829039</v>
      </c>
    </row>
    <row r="19" spans="1:4" ht="15.75" thickBot="1" x14ac:dyDescent="0.3">
      <c r="A19" s="23" t="s">
        <v>18</v>
      </c>
      <c r="B19" s="24">
        <v>16245636</v>
      </c>
    </row>
    <row r="20" spans="1:4" ht="15.75" thickBot="1" x14ac:dyDescent="0.3">
      <c r="A20" s="23" t="s">
        <v>19</v>
      </c>
      <c r="B20" s="24">
        <v>5004008</v>
      </c>
    </row>
    <row r="21" spans="1:4" ht="15.75" thickBot="1" x14ac:dyDescent="0.3">
      <c r="A21" s="23" t="s">
        <v>20</v>
      </c>
      <c r="B21" s="24">
        <v>18136095</v>
      </c>
    </row>
    <row r="22" spans="1:4" ht="15.75" thickBot="1" x14ac:dyDescent="0.3">
      <c r="A22" s="25" t="s">
        <v>21</v>
      </c>
      <c r="B22" s="24">
        <v>28399534</v>
      </c>
    </row>
    <row r="23" spans="1:4" ht="15.75" thickBot="1" x14ac:dyDescent="0.3">
      <c r="A23" s="23" t="s">
        <v>22</v>
      </c>
      <c r="B23" s="24">
        <v>1692540</v>
      </c>
    </row>
    <row r="24" spans="1:4" ht="15.75" thickBot="1" x14ac:dyDescent="0.3">
      <c r="A24" s="23" t="s">
        <v>23</v>
      </c>
      <c r="B24" s="24">
        <v>8015928</v>
      </c>
    </row>
    <row r="25" spans="1:4" ht="15.75" thickBot="1" x14ac:dyDescent="0.3">
      <c r="A25" s="26" t="s">
        <v>24</v>
      </c>
      <c r="B25" s="24">
        <v>52304646</v>
      </c>
    </row>
    <row r="26" spans="1:4" ht="15.75" thickBot="1" x14ac:dyDescent="0.3">
      <c r="A26" s="23" t="s">
        <v>25</v>
      </c>
      <c r="B26" s="24">
        <v>-27782</v>
      </c>
    </row>
    <row r="27" spans="1:4" ht="15.75" thickBot="1" x14ac:dyDescent="0.3">
      <c r="A27" s="23" t="s">
        <v>26</v>
      </c>
      <c r="B27" s="24">
        <v>4450448</v>
      </c>
    </row>
    <row r="28" spans="1:4" ht="15.75" thickBot="1" x14ac:dyDescent="0.3">
      <c r="A28" s="70" t="s">
        <v>27</v>
      </c>
      <c r="B28" s="71">
        <v>389050092</v>
      </c>
      <c r="D28" s="35"/>
    </row>
    <row r="29" spans="1:4" ht="15.75" thickBot="1" x14ac:dyDescent="0.3">
      <c r="A29" s="27" t="s">
        <v>2</v>
      </c>
      <c r="B29" s="28"/>
    </row>
    <row r="30" spans="1:4" ht="15.75" thickBot="1" x14ac:dyDescent="0.3">
      <c r="A30" s="23" t="s">
        <v>28</v>
      </c>
      <c r="B30" s="24">
        <v>23163567</v>
      </c>
    </row>
    <row r="31" spans="1:4" ht="15.75" thickBot="1" x14ac:dyDescent="0.3">
      <c r="A31" s="29" t="s">
        <v>29</v>
      </c>
      <c r="B31" s="24">
        <v>920144</v>
      </c>
    </row>
    <row r="32" spans="1:4" ht="15.75" thickBot="1" x14ac:dyDescent="0.3">
      <c r="A32" s="23" t="s">
        <v>30</v>
      </c>
      <c r="B32" s="24">
        <v>19384979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67058716</v>
      </c>
    </row>
    <row r="35" spans="1:2" ht="15.75" thickBot="1" x14ac:dyDescent="0.3">
      <c r="A35" s="23" t="s">
        <v>33</v>
      </c>
      <c r="B35" s="24">
        <v>2084753</v>
      </c>
    </row>
    <row r="36" spans="1:2" ht="15.75" thickBot="1" x14ac:dyDescent="0.3">
      <c r="A36" s="23" t="s">
        <v>36</v>
      </c>
      <c r="B36" s="24">
        <v>177557</v>
      </c>
    </row>
    <row r="37" spans="1:2" ht="15.75" thickBot="1" x14ac:dyDescent="0.3">
      <c r="A37" s="70" t="s">
        <v>109</v>
      </c>
      <c r="B37" s="71">
        <v>112789716</v>
      </c>
    </row>
    <row r="38" spans="1:2" ht="30.75" thickBot="1" x14ac:dyDescent="0.3">
      <c r="A38" s="23" t="s">
        <v>35</v>
      </c>
      <c r="B38" s="24">
        <v>19796407</v>
      </c>
    </row>
    <row r="39" spans="1:2" ht="15.75" thickBot="1" x14ac:dyDescent="0.3">
      <c r="A39" s="23" t="s">
        <v>37</v>
      </c>
      <c r="B39" s="24">
        <v>4702277</v>
      </c>
    </row>
    <row r="40" spans="1:2" ht="15.75" thickBot="1" x14ac:dyDescent="0.3">
      <c r="A40" s="23" t="s">
        <v>38</v>
      </c>
      <c r="B40" s="24">
        <v>11799727</v>
      </c>
    </row>
    <row r="41" spans="1:2" ht="15.75" thickBot="1" x14ac:dyDescent="0.3">
      <c r="A41" s="23" t="s">
        <v>39</v>
      </c>
      <c r="B41" s="24">
        <v>11734503</v>
      </c>
    </row>
    <row r="42" spans="1:2" ht="15.75" thickBot="1" x14ac:dyDescent="0.3">
      <c r="A42" s="23" t="s">
        <v>40</v>
      </c>
      <c r="B42" s="24">
        <v>32148387</v>
      </c>
    </row>
    <row r="43" spans="1:2" ht="15.75" thickBot="1" x14ac:dyDescent="0.3">
      <c r="A43" s="70" t="s">
        <v>41</v>
      </c>
      <c r="B43" s="71">
        <v>192971017</v>
      </c>
    </row>
    <row r="44" spans="1:2" ht="15.75" thickBot="1" x14ac:dyDescent="0.3">
      <c r="A44" s="23" t="s">
        <v>42</v>
      </c>
      <c r="B44" s="24">
        <v>25120586</v>
      </c>
    </row>
    <row r="45" spans="1:2" ht="15.75" thickBot="1" x14ac:dyDescent="0.3">
      <c r="A45" s="23" t="s">
        <v>43</v>
      </c>
      <c r="B45" s="24">
        <v>80116962</v>
      </c>
    </row>
    <row r="46" spans="1:2" ht="15.75" thickBot="1" x14ac:dyDescent="0.3">
      <c r="A46" s="23" t="s">
        <v>44</v>
      </c>
      <c r="B46" s="24">
        <v>716538</v>
      </c>
    </row>
    <row r="47" spans="1:2" ht="15.75" thickBot="1" x14ac:dyDescent="0.3">
      <c r="A47" s="23" t="s">
        <v>45</v>
      </c>
      <c r="B47" s="24">
        <v>1107225</v>
      </c>
    </row>
    <row r="48" spans="1:2" ht="15.75" thickBot="1" x14ac:dyDescent="0.3">
      <c r="A48" s="23" t="s">
        <v>46</v>
      </c>
      <c r="B48" s="24">
        <v>6400000</v>
      </c>
    </row>
    <row r="49" spans="1:2" ht="15.75" thickBot="1" x14ac:dyDescent="0.3">
      <c r="A49" s="23" t="s">
        <v>47</v>
      </c>
      <c r="B49" s="24">
        <v>7767956</v>
      </c>
    </row>
    <row r="50" spans="1:2" ht="15.75" thickBot="1" x14ac:dyDescent="0.3">
      <c r="A50" s="23" t="s">
        <v>48</v>
      </c>
      <c r="B50" s="24">
        <v>0</v>
      </c>
    </row>
    <row r="51" spans="1:2" ht="15.75" thickBot="1" x14ac:dyDescent="0.3">
      <c r="A51" s="23" t="s">
        <v>49</v>
      </c>
      <c r="B51" s="24">
        <v>-198848</v>
      </c>
    </row>
    <row r="52" spans="1:2" ht="15.75" thickBot="1" x14ac:dyDescent="0.3">
      <c r="A52" s="29" t="s">
        <v>50</v>
      </c>
      <c r="B52" s="24">
        <v>75048655</v>
      </c>
    </row>
    <row r="53" spans="1:2" ht="15.75" thickBot="1" x14ac:dyDescent="0.3">
      <c r="A53" s="70" t="s">
        <v>51</v>
      </c>
      <c r="B53" s="71">
        <v>196079074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C1" sqref="C1"/>
    </sheetView>
  </sheetViews>
  <sheetFormatPr defaultRowHeight="15" x14ac:dyDescent="0.25"/>
  <cols>
    <col min="1" max="1" width="63.28515625" customWidth="1"/>
    <col min="2" max="2" width="15.85546875" customWidth="1"/>
  </cols>
  <sheetData>
    <row r="1" spans="1:2" ht="18.75" x14ac:dyDescent="0.3">
      <c r="A1" s="74" t="s">
        <v>106</v>
      </c>
      <c r="B1" s="74"/>
    </row>
    <row r="2" spans="1:2" ht="18.75" x14ac:dyDescent="0.3">
      <c r="A2" s="74" t="s">
        <v>122</v>
      </c>
      <c r="B2" s="74"/>
    </row>
    <row r="3" spans="1:2" ht="19.5" thickBot="1" x14ac:dyDescent="0.35">
      <c r="A3" s="76" t="s">
        <v>124</v>
      </c>
      <c r="B3" s="76"/>
    </row>
    <row r="4" spans="1:2" ht="15.75" thickBot="1" x14ac:dyDescent="0.3">
      <c r="A4" s="73" t="s">
        <v>0</v>
      </c>
      <c r="B4" s="30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3" t="s">
        <v>5</v>
      </c>
      <c r="B6" s="24">
        <v>54593050</v>
      </c>
    </row>
    <row r="7" spans="1:2" ht="15.75" thickBot="1" x14ac:dyDescent="0.3">
      <c r="A7" s="23" t="s">
        <v>6</v>
      </c>
      <c r="B7" s="24">
        <v>26579742</v>
      </c>
    </row>
    <row r="8" spans="1:2" ht="15.75" thickBot="1" x14ac:dyDescent="0.3">
      <c r="A8" s="23" t="s">
        <v>7</v>
      </c>
      <c r="B8" s="24">
        <v>41428273</v>
      </c>
    </row>
    <row r="9" spans="1:2" ht="15.75" thickBot="1" x14ac:dyDescent="0.3">
      <c r="A9" s="23" t="s">
        <v>8</v>
      </c>
      <c r="B9" s="24">
        <v>23705657</v>
      </c>
    </row>
    <row r="10" spans="1:2" ht="15.75" thickBot="1" x14ac:dyDescent="0.3">
      <c r="A10" s="23" t="s">
        <v>10</v>
      </c>
      <c r="B10" s="24">
        <v>31539047</v>
      </c>
    </row>
    <row r="11" spans="1:2" ht="15.75" thickBot="1" x14ac:dyDescent="0.3">
      <c r="A11" s="23" t="s">
        <v>9</v>
      </c>
      <c r="B11" s="24">
        <v>2310000</v>
      </c>
    </row>
    <row r="12" spans="1:2" ht="15.75" thickBot="1" x14ac:dyDescent="0.3">
      <c r="A12" s="23" t="s">
        <v>11</v>
      </c>
      <c r="B12" s="24">
        <v>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95072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2267910</v>
      </c>
    </row>
    <row r="17" spans="1:2" ht="15.75" thickBot="1" x14ac:dyDescent="0.3">
      <c r="A17" s="23" t="s">
        <v>16</v>
      </c>
      <c r="B17" s="24">
        <v>0</v>
      </c>
    </row>
    <row r="18" spans="1:2" ht="15.75" thickBot="1" x14ac:dyDescent="0.3">
      <c r="A18" s="70" t="s">
        <v>107</v>
      </c>
      <c r="B18" s="71">
        <v>182518751</v>
      </c>
    </row>
    <row r="19" spans="1:2" ht="15.75" thickBot="1" x14ac:dyDescent="0.3">
      <c r="A19" s="23" t="s">
        <v>18</v>
      </c>
      <c r="B19" s="24">
        <v>4341317</v>
      </c>
    </row>
    <row r="20" spans="1:2" ht="15.75" thickBot="1" x14ac:dyDescent="0.3">
      <c r="A20" s="23" t="s">
        <v>19</v>
      </c>
      <c r="B20" s="24">
        <v>2522966</v>
      </c>
    </row>
    <row r="21" spans="1:2" ht="15.75" thickBot="1" x14ac:dyDescent="0.3">
      <c r="A21" s="23" t="s">
        <v>20</v>
      </c>
      <c r="B21" s="24">
        <v>1407129</v>
      </c>
    </row>
    <row r="22" spans="1:2" ht="15.75" thickBot="1" x14ac:dyDescent="0.3">
      <c r="A22" s="25" t="s">
        <v>21</v>
      </c>
      <c r="B22" s="24">
        <v>27134246</v>
      </c>
    </row>
    <row r="23" spans="1:2" ht="15.75" thickBot="1" x14ac:dyDescent="0.3">
      <c r="A23" s="23" t="s">
        <v>22</v>
      </c>
      <c r="B23" s="24">
        <v>224282</v>
      </c>
    </row>
    <row r="24" spans="1:2" ht="15.75" thickBot="1" x14ac:dyDescent="0.3">
      <c r="A24" s="23" t="s">
        <v>23</v>
      </c>
      <c r="B24" s="24">
        <v>4314718</v>
      </c>
    </row>
    <row r="25" spans="1:2" ht="15.75" thickBot="1" x14ac:dyDescent="0.3">
      <c r="A25" s="26" t="s">
        <v>24</v>
      </c>
      <c r="B25" s="24">
        <v>6480672</v>
      </c>
    </row>
    <row r="26" spans="1:2" ht="15.75" thickBot="1" x14ac:dyDescent="0.3">
      <c r="A26" s="23" t="s">
        <v>25</v>
      </c>
      <c r="B26" s="24">
        <v>80850</v>
      </c>
    </row>
    <row r="27" spans="1:2" ht="15.75" thickBot="1" x14ac:dyDescent="0.3">
      <c r="A27" s="23" t="s">
        <v>26</v>
      </c>
      <c r="B27" s="24">
        <v>55643</v>
      </c>
    </row>
    <row r="28" spans="1:2" ht="15.75" thickBot="1" x14ac:dyDescent="0.3">
      <c r="A28" s="70" t="s">
        <v>27</v>
      </c>
      <c r="B28" s="71">
        <v>229080574</v>
      </c>
    </row>
    <row r="29" spans="1:2" ht="15.75" thickBot="1" x14ac:dyDescent="0.3">
      <c r="A29" s="27" t="s">
        <v>2</v>
      </c>
      <c r="B29" s="28"/>
    </row>
    <row r="30" spans="1:2" ht="15.75" thickBot="1" x14ac:dyDescent="0.3">
      <c r="A30" s="23" t="s">
        <v>110</v>
      </c>
      <c r="B30" s="24">
        <v>2006501</v>
      </c>
    </row>
    <row r="31" spans="1:2" ht="15.75" thickBot="1" x14ac:dyDescent="0.3">
      <c r="A31" s="29" t="s">
        <v>29</v>
      </c>
      <c r="B31" s="24">
        <v>920144</v>
      </c>
    </row>
    <row r="32" spans="1:2" ht="15.75" thickBot="1" x14ac:dyDescent="0.3">
      <c r="A32" s="23" t="s">
        <v>30</v>
      </c>
      <c r="B32" s="24">
        <v>2389402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66436796</v>
      </c>
    </row>
    <row r="35" spans="1:2" ht="15.75" thickBot="1" x14ac:dyDescent="0.3">
      <c r="A35" s="23" t="s">
        <v>33</v>
      </c>
      <c r="B35" s="24">
        <v>2084753</v>
      </c>
    </row>
    <row r="36" spans="1:2" ht="15.75" thickBot="1" x14ac:dyDescent="0.3">
      <c r="A36" s="23" t="s">
        <v>34</v>
      </c>
      <c r="B36" s="24">
        <v>177557</v>
      </c>
    </row>
    <row r="37" spans="1:2" ht="15.75" thickBot="1" x14ac:dyDescent="0.3">
      <c r="A37" s="70" t="s">
        <v>109</v>
      </c>
      <c r="B37" s="71">
        <v>74015153</v>
      </c>
    </row>
    <row r="38" spans="1:2" ht="30.75" thickBot="1" x14ac:dyDescent="0.3">
      <c r="A38" s="23" t="s">
        <v>35</v>
      </c>
      <c r="B38" s="24">
        <v>10781353</v>
      </c>
    </row>
    <row r="39" spans="1:2" ht="15.75" thickBot="1" x14ac:dyDescent="0.3">
      <c r="A39" s="23" t="s">
        <v>37</v>
      </c>
      <c r="B39" s="24">
        <v>951111</v>
      </c>
    </row>
    <row r="40" spans="1:2" ht="15.75" thickBot="1" x14ac:dyDescent="0.3">
      <c r="A40" s="23" t="s">
        <v>38</v>
      </c>
      <c r="B40" s="24">
        <v>8269</v>
      </c>
    </row>
    <row r="41" spans="1:2" ht="15.75" thickBot="1" x14ac:dyDescent="0.3">
      <c r="A41" s="23" t="s">
        <v>39</v>
      </c>
      <c r="B41" s="24">
        <v>0</v>
      </c>
    </row>
    <row r="42" spans="1:2" ht="15.75" thickBot="1" x14ac:dyDescent="0.3">
      <c r="A42" s="23" t="s">
        <v>40</v>
      </c>
      <c r="B42" s="24">
        <v>15926862</v>
      </c>
    </row>
    <row r="43" spans="1:2" ht="15.75" thickBot="1" x14ac:dyDescent="0.3">
      <c r="A43" s="70" t="s">
        <v>41</v>
      </c>
      <c r="B43" s="71">
        <v>101682748</v>
      </c>
    </row>
    <row r="44" spans="1:2" ht="15.75" thickBot="1" x14ac:dyDescent="0.3">
      <c r="A44" s="23" t="s">
        <v>42</v>
      </c>
      <c r="B44" s="24">
        <v>3000000</v>
      </c>
    </row>
    <row r="45" spans="1:2" ht="15.75" thickBot="1" x14ac:dyDescent="0.3">
      <c r="A45" s="23" t="s">
        <v>43</v>
      </c>
      <c r="B45" s="24">
        <v>62233477</v>
      </c>
    </row>
    <row r="46" spans="1:2" ht="15.75" thickBot="1" x14ac:dyDescent="0.3">
      <c r="A46" s="23" t="s">
        <v>44</v>
      </c>
      <c r="B46" s="24">
        <v>716538</v>
      </c>
    </row>
    <row r="47" spans="1:2" ht="15.75" thickBot="1" x14ac:dyDescent="0.3">
      <c r="A47" s="23" t="s">
        <v>45</v>
      </c>
      <c r="B47" s="24">
        <v>0</v>
      </c>
    </row>
    <row r="48" spans="1:2" ht="15.75" thickBot="1" x14ac:dyDescent="0.3">
      <c r="A48" s="23" t="s">
        <v>46</v>
      </c>
      <c r="B48" s="24">
        <v>100000</v>
      </c>
    </row>
    <row r="49" spans="1:2" ht="15.75" thickBot="1" x14ac:dyDescent="0.3">
      <c r="A49" s="23" t="s">
        <v>47</v>
      </c>
      <c r="B49" s="24">
        <v>0</v>
      </c>
    </row>
    <row r="50" spans="1:2" ht="15.75" thickBot="1" x14ac:dyDescent="0.3">
      <c r="A50" s="23" t="s">
        <v>48</v>
      </c>
      <c r="B50" s="24">
        <v>0</v>
      </c>
    </row>
    <row r="51" spans="1:2" ht="15.75" thickBot="1" x14ac:dyDescent="0.3">
      <c r="A51" s="23" t="s">
        <v>49</v>
      </c>
      <c r="B51" s="24">
        <v>-198848</v>
      </c>
    </row>
    <row r="52" spans="1:2" ht="15.75" thickBot="1" x14ac:dyDescent="0.3">
      <c r="A52" s="29" t="s">
        <v>50</v>
      </c>
      <c r="B52" s="24">
        <v>61546659</v>
      </c>
    </row>
    <row r="53" spans="1:2" ht="15.75" thickBot="1" x14ac:dyDescent="0.3">
      <c r="A53" s="70" t="s">
        <v>108</v>
      </c>
      <c r="B53" s="71">
        <v>127397826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7.7109375" customWidth="1"/>
    <col min="5" max="5" width="11.5703125" bestFit="1" customWidth="1"/>
    <col min="7" max="7" width="12.5703125" bestFit="1" customWidth="1"/>
  </cols>
  <sheetData>
    <row r="1" spans="1:2" ht="18.75" x14ac:dyDescent="0.3">
      <c r="A1" s="74" t="s">
        <v>111</v>
      </c>
      <c r="B1" s="74"/>
    </row>
    <row r="2" spans="1:2" ht="18.75" x14ac:dyDescent="0.3">
      <c r="A2" s="74" t="s">
        <v>122</v>
      </c>
      <c r="B2" s="74"/>
    </row>
    <row r="3" spans="1:2" ht="19.5" thickBot="1" x14ac:dyDescent="0.35">
      <c r="A3" s="76" t="s">
        <v>124</v>
      </c>
      <c r="B3" s="76"/>
    </row>
    <row r="4" spans="1:2" ht="15.75" thickBot="1" x14ac:dyDescent="0.3">
      <c r="A4" s="73" t="s">
        <v>0</v>
      </c>
      <c r="B4" s="10" t="s">
        <v>75</v>
      </c>
    </row>
    <row r="5" spans="1:2" ht="15.75" thickBot="1" x14ac:dyDescent="0.3">
      <c r="A5" s="27" t="s">
        <v>1</v>
      </c>
      <c r="B5" s="31"/>
    </row>
    <row r="6" spans="1:2" ht="15.75" thickBot="1" x14ac:dyDescent="0.3">
      <c r="A6" s="23" t="s">
        <v>5</v>
      </c>
      <c r="B6" s="24">
        <v>35005330</v>
      </c>
    </row>
    <row r="7" spans="1:2" ht="15.75" thickBot="1" x14ac:dyDescent="0.3">
      <c r="A7" s="23" t="s">
        <v>6</v>
      </c>
      <c r="B7" s="24">
        <v>17180676</v>
      </c>
    </row>
    <row r="8" spans="1:2" ht="15.75" thickBot="1" x14ac:dyDescent="0.3">
      <c r="A8" s="23" t="s">
        <v>7</v>
      </c>
      <c r="B8" s="24">
        <v>7862948</v>
      </c>
    </row>
    <row r="9" spans="1:2" ht="15.75" thickBot="1" x14ac:dyDescent="0.3">
      <c r="A9" s="23" t="s">
        <v>8</v>
      </c>
      <c r="B9" s="24">
        <v>10783054</v>
      </c>
    </row>
    <row r="10" spans="1:2" ht="15.75" thickBot="1" x14ac:dyDescent="0.3">
      <c r="A10" s="23" t="s">
        <v>10</v>
      </c>
      <c r="B10" s="24">
        <v>0</v>
      </c>
    </row>
    <row r="11" spans="1:2" ht="15.75" thickBot="1" x14ac:dyDescent="0.3">
      <c r="A11" s="23" t="s">
        <v>9</v>
      </c>
      <c r="B11" s="24">
        <v>0</v>
      </c>
    </row>
    <row r="12" spans="1:2" ht="15.75" thickBot="1" x14ac:dyDescent="0.3">
      <c r="A12" s="23" t="s">
        <v>11</v>
      </c>
      <c r="B12" s="24">
        <v>1478280</v>
      </c>
    </row>
    <row r="13" spans="1:2" ht="15.75" thickBot="1" x14ac:dyDescent="0.3">
      <c r="A13" s="23" t="s">
        <v>12</v>
      </c>
      <c r="B13" s="24">
        <v>0</v>
      </c>
    </row>
    <row r="14" spans="1:2" ht="15.75" thickBot="1" x14ac:dyDescent="0.3">
      <c r="A14" s="23" t="s">
        <v>13</v>
      </c>
      <c r="B14" s="24">
        <v>0</v>
      </c>
    </row>
    <row r="15" spans="1:2" ht="15.75" thickBot="1" x14ac:dyDescent="0.3">
      <c r="A15" s="23" t="s">
        <v>14</v>
      </c>
      <c r="B15" s="24">
        <v>0</v>
      </c>
    </row>
    <row r="16" spans="1:2" ht="15.75" thickBot="1" x14ac:dyDescent="0.3">
      <c r="A16" s="23" t="s">
        <v>15</v>
      </c>
      <c r="B16" s="24">
        <v>0</v>
      </c>
    </row>
    <row r="17" spans="1:7" ht="15.75" thickBot="1" x14ac:dyDescent="0.3">
      <c r="A17" s="23" t="s">
        <v>16</v>
      </c>
      <c r="B17" s="24">
        <v>0</v>
      </c>
    </row>
    <row r="18" spans="1:7" ht="15.75" thickBot="1" x14ac:dyDescent="0.3">
      <c r="A18" s="70" t="s">
        <v>17</v>
      </c>
      <c r="B18" s="71">
        <v>72310288</v>
      </c>
    </row>
    <row r="19" spans="1:7" ht="15.75" thickBot="1" x14ac:dyDescent="0.3">
      <c r="A19" s="23" t="s">
        <v>18</v>
      </c>
      <c r="B19" s="24">
        <v>11904319</v>
      </c>
    </row>
    <row r="20" spans="1:7" ht="15.75" thickBot="1" x14ac:dyDescent="0.3">
      <c r="A20" s="23" t="s">
        <v>19</v>
      </c>
      <c r="B20" s="24">
        <v>2481042</v>
      </c>
    </row>
    <row r="21" spans="1:7" ht="15.75" thickBot="1" x14ac:dyDescent="0.3">
      <c r="A21" s="23" t="s">
        <v>20</v>
      </c>
      <c r="B21" s="24">
        <v>16728966</v>
      </c>
    </row>
    <row r="22" spans="1:7" ht="15.75" thickBot="1" x14ac:dyDescent="0.3">
      <c r="A22" s="25" t="s">
        <v>21</v>
      </c>
      <c r="B22" s="24">
        <v>1265288</v>
      </c>
    </row>
    <row r="23" spans="1:7" ht="15.75" thickBot="1" x14ac:dyDescent="0.3">
      <c r="A23" s="23" t="s">
        <v>22</v>
      </c>
      <c r="B23" s="24">
        <v>1468258</v>
      </c>
    </row>
    <row r="24" spans="1:7" ht="15.75" thickBot="1" x14ac:dyDescent="0.3">
      <c r="A24" s="23" t="s">
        <v>23</v>
      </c>
      <c r="B24" s="24">
        <v>3701210</v>
      </c>
    </row>
    <row r="25" spans="1:7" ht="15.75" thickBot="1" x14ac:dyDescent="0.3">
      <c r="A25" s="26" t="s">
        <v>24</v>
      </c>
      <c r="B25" s="24">
        <v>45823974</v>
      </c>
    </row>
    <row r="26" spans="1:7" ht="15.75" thickBot="1" x14ac:dyDescent="0.3">
      <c r="A26" s="23" t="s">
        <v>25</v>
      </c>
      <c r="B26" s="24">
        <v>-108632</v>
      </c>
    </row>
    <row r="27" spans="1:7" ht="15.75" thickBot="1" x14ac:dyDescent="0.3">
      <c r="A27" s="23" t="s">
        <v>119</v>
      </c>
      <c r="B27" s="24">
        <v>4394805</v>
      </c>
    </row>
    <row r="28" spans="1:7" ht="15.75" thickBot="1" x14ac:dyDescent="0.3">
      <c r="A28" s="70" t="s">
        <v>118</v>
      </c>
      <c r="B28" s="72">
        <v>159969518</v>
      </c>
      <c r="C28" s="4"/>
    </row>
    <row r="29" spans="1:7" ht="15.75" thickBot="1" x14ac:dyDescent="0.3">
      <c r="A29" s="27" t="s">
        <v>2</v>
      </c>
      <c r="B29" s="32"/>
    </row>
    <row r="30" spans="1:7" ht="15.75" thickBot="1" x14ac:dyDescent="0.3">
      <c r="A30" s="23" t="s">
        <v>28</v>
      </c>
      <c r="B30" s="24">
        <v>21157066</v>
      </c>
      <c r="G30" s="5"/>
    </row>
    <row r="31" spans="1:7" ht="15.75" thickBot="1" x14ac:dyDescent="0.3">
      <c r="A31" s="29" t="s">
        <v>29</v>
      </c>
      <c r="B31" s="24">
        <v>0</v>
      </c>
    </row>
    <row r="32" spans="1:7" ht="15.75" thickBot="1" x14ac:dyDescent="0.3">
      <c r="A32" s="23" t="s">
        <v>30</v>
      </c>
      <c r="B32" s="24">
        <v>16995577</v>
      </c>
    </row>
    <row r="33" spans="1:2" ht="15.75" thickBot="1" x14ac:dyDescent="0.3">
      <c r="A33" s="23" t="s">
        <v>31</v>
      </c>
      <c r="B33" s="24">
        <v>0</v>
      </c>
    </row>
    <row r="34" spans="1:2" ht="15.75" thickBot="1" x14ac:dyDescent="0.3">
      <c r="A34" s="23" t="s">
        <v>32</v>
      </c>
      <c r="B34" s="24">
        <v>621920</v>
      </c>
    </row>
    <row r="35" spans="1:2" ht="15.75" thickBot="1" x14ac:dyDescent="0.3">
      <c r="A35" s="23" t="s">
        <v>33</v>
      </c>
      <c r="B35" s="24">
        <v>0</v>
      </c>
    </row>
    <row r="36" spans="1:2" ht="15.75" thickBot="1" x14ac:dyDescent="0.3">
      <c r="A36" s="23" t="s">
        <v>36</v>
      </c>
      <c r="B36" s="24">
        <v>0</v>
      </c>
    </row>
    <row r="37" spans="1:2" ht="15.75" thickBot="1" x14ac:dyDescent="0.3">
      <c r="A37" s="70" t="s">
        <v>3</v>
      </c>
      <c r="B37" s="71">
        <v>38774563</v>
      </c>
    </row>
    <row r="38" spans="1:2" ht="30.75" thickBot="1" x14ac:dyDescent="0.3">
      <c r="A38" s="23" t="s">
        <v>35</v>
      </c>
      <c r="B38" s="24">
        <v>9015054</v>
      </c>
    </row>
    <row r="39" spans="1:2" ht="15.75" thickBot="1" x14ac:dyDescent="0.3">
      <c r="A39" s="23" t="s">
        <v>37</v>
      </c>
      <c r="B39" s="24">
        <v>3751166</v>
      </c>
    </row>
    <row r="40" spans="1:2" ht="15.75" thickBot="1" x14ac:dyDescent="0.3">
      <c r="A40" s="23" t="s">
        <v>38</v>
      </c>
      <c r="B40" s="24">
        <v>11791458</v>
      </c>
    </row>
    <row r="41" spans="1:2" ht="15.75" thickBot="1" x14ac:dyDescent="0.3">
      <c r="A41" s="23" t="s">
        <v>39</v>
      </c>
      <c r="B41" s="24">
        <v>11734503</v>
      </c>
    </row>
    <row r="42" spans="1:2" ht="15.75" thickBot="1" x14ac:dyDescent="0.3">
      <c r="A42" s="23" t="s">
        <v>117</v>
      </c>
      <c r="B42" s="24">
        <v>16221525</v>
      </c>
    </row>
    <row r="43" spans="1:2" ht="15.75" thickBot="1" x14ac:dyDescent="0.3">
      <c r="A43" s="70" t="s">
        <v>116</v>
      </c>
      <c r="B43" s="71">
        <v>91288269</v>
      </c>
    </row>
    <row r="44" spans="1:2" ht="15.75" thickBot="1" x14ac:dyDescent="0.3">
      <c r="A44" s="23" t="s">
        <v>42</v>
      </c>
      <c r="B44" s="24">
        <v>22120586</v>
      </c>
    </row>
    <row r="45" spans="1:2" ht="15.75" thickBot="1" x14ac:dyDescent="0.3">
      <c r="A45" s="23" t="s">
        <v>43</v>
      </c>
      <c r="B45" s="24">
        <v>17883485</v>
      </c>
    </row>
    <row r="46" spans="1:2" ht="15.75" thickBot="1" x14ac:dyDescent="0.3">
      <c r="A46" s="23" t="s">
        <v>44</v>
      </c>
      <c r="B46" s="24">
        <v>0</v>
      </c>
    </row>
    <row r="47" spans="1:2" ht="15.75" thickBot="1" x14ac:dyDescent="0.3">
      <c r="A47" s="23" t="s">
        <v>45</v>
      </c>
      <c r="B47" s="24">
        <v>1107225</v>
      </c>
    </row>
    <row r="48" spans="1:2" ht="15.75" thickBot="1" x14ac:dyDescent="0.3">
      <c r="A48" s="23" t="s">
        <v>115</v>
      </c>
      <c r="B48" s="24">
        <v>6300000</v>
      </c>
    </row>
    <row r="49" spans="1:5" ht="15.75" thickBot="1" x14ac:dyDescent="0.3">
      <c r="A49" s="23" t="s">
        <v>47</v>
      </c>
      <c r="B49" s="24">
        <v>7767956</v>
      </c>
    </row>
    <row r="50" spans="1:5" ht="15.75" thickBot="1" x14ac:dyDescent="0.3">
      <c r="A50" s="23" t="s">
        <v>48</v>
      </c>
      <c r="B50" s="24">
        <v>0</v>
      </c>
    </row>
    <row r="51" spans="1:5" ht="15.75" thickBot="1" x14ac:dyDescent="0.3">
      <c r="A51" s="23" t="s">
        <v>49</v>
      </c>
      <c r="B51" s="24">
        <v>0</v>
      </c>
    </row>
    <row r="52" spans="1:5" ht="15.75" thickBot="1" x14ac:dyDescent="0.3">
      <c r="A52" s="29" t="s">
        <v>50</v>
      </c>
      <c r="B52" s="24">
        <v>13501996</v>
      </c>
    </row>
    <row r="53" spans="1:5" ht="15.75" thickBot="1" x14ac:dyDescent="0.3">
      <c r="A53" s="70" t="s">
        <v>114</v>
      </c>
      <c r="B53" s="71">
        <v>68681248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zoomScaleNormal="100" workbookViewId="0">
      <selection activeCell="AA3" sqref="AA3"/>
    </sheetView>
  </sheetViews>
  <sheetFormatPr defaultColWidth="9.140625" defaultRowHeight="15" x14ac:dyDescent="0.25"/>
  <cols>
    <col min="1" max="1" width="5.140625" style="3" bestFit="1" customWidth="1"/>
    <col min="2" max="2" width="42.85546875" style="3" customWidth="1"/>
    <col min="3" max="3" width="14.28515625" style="3" customWidth="1"/>
    <col min="4" max="4" width="14.42578125" style="3" customWidth="1"/>
    <col min="5" max="5" width="14.85546875" style="3" customWidth="1"/>
    <col min="6" max="6" width="15" style="3" customWidth="1"/>
    <col min="7" max="7" width="16.710937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1.5703125" style="3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4.42578125" style="3" bestFit="1" customWidth="1"/>
    <col min="19" max="19" width="18.28515625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77" t="s">
        <v>105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11"/>
      <c r="AB1" s="11"/>
    </row>
    <row r="2" spans="1:28" ht="18.75" x14ac:dyDescent="0.3">
      <c r="A2" s="77" t="s">
        <v>121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1"/>
      <c r="AB2" s="11"/>
    </row>
    <row r="3" spans="1:28" ht="19.5" thickBot="1" x14ac:dyDescent="0.35">
      <c r="A3" s="78" t="s">
        <v>125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11"/>
      <c r="AB3" s="11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48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48" t="s">
        <v>75</v>
      </c>
      <c r="AA4" s="11"/>
      <c r="AB4" s="11"/>
    </row>
    <row r="5" spans="1:28" x14ac:dyDescent="0.25">
      <c r="A5" s="13">
        <v>1</v>
      </c>
      <c r="B5" s="14" t="s">
        <v>76</v>
      </c>
      <c r="C5" s="50">
        <v>760947</v>
      </c>
      <c r="D5" s="51">
        <v>2187958</v>
      </c>
      <c r="E5" s="52">
        <v>1071838</v>
      </c>
      <c r="F5" s="51">
        <v>177667</v>
      </c>
      <c r="G5" s="52">
        <v>24405482</v>
      </c>
      <c r="H5" s="51">
        <v>3720580</v>
      </c>
      <c r="I5" s="52">
        <v>1152175</v>
      </c>
      <c r="J5" s="51">
        <v>328383</v>
      </c>
      <c r="K5" s="52">
        <v>223268</v>
      </c>
      <c r="L5" s="51">
        <v>4548683</v>
      </c>
      <c r="M5" s="52">
        <v>3986</v>
      </c>
      <c r="N5" s="51">
        <v>2640801</v>
      </c>
      <c r="O5" s="52">
        <v>922943</v>
      </c>
      <c r="P5" s="51">
        <v>34462005</v>
      </c>
      <c r="Q5" s="52">
        <v>60841263</v>
      </c>
      <c r="R5" s="50">
        <v>88800</v>
      </c>
      <c r="S5" s="51">
        <f>SUM(C5:R5)</f>
        <v>137536779</v>
      </c>
      <c r="T5" s="53">
        <v>9716141</v>
      </c>
      <c r="U5" s="52">
        <v>180795</v>
      </c>
      <c r="V5" s="51">
        <v>19954535</v>
      </c>
      <c r="W5" s="52">
        <v>490711</v>
      </c>
      <c r="X5" s="50">
        <v>1361596</v>
      </c>
      <c r="Y5" s="50">
        <f>SUM(T5:X5)</f>
        <v>31703778</v>
      </c>
      <c r="Z5" s="51">
        <f>S5+Y5</f>
        <v>169240557</v>
      </c>
      <c r="AA5" s="11"/>
      <c r="AB5" s="11"/>
    </row>
    <row r="6" spans="1:28" x14ac:dyDescent="0.25">
      <c r="A6" s="15">
        <v>2</v>
      </c>
      <c r="B6" s="16" t="s">
        <v>77</v>
      </c>
      <c r="C6" s="54">
        <v>322431</v>
      </c>
      <c r="D6" s="55">
        <v>2122769</v>
      </c>
      <c r="E6" s="56">
        <v>459185</v>
      </c>
      <c r="F6" s="55">
        <v>57565</v>
      </c>
      <c r="G6" s="56">
        <v>1581407</v>
      </c>
      <c r="H6" s="55">
        <v>759543</v>
      </c>
      <c r="I6" s="56">
        <v>295826</v>
      </c>
      <c r="J6" s="55">
        <v>50545</v>
      </c>
      <c r="K6" s="56">
        <v>222768</v>
      </c>
      <c r="L6" s="55">
        <v>4548683</v>
      </c>
      <c r="M6" s="56">
        <v>0</v>
      </c>
      <c r="N6" s="55">
        <v>1738085</v>
      </c>
      <c r="O6" s="56">
        <v>10432</v>
      </c>
      <c r="P6" s="55">
        <v>1759101</v>
      </c>
      <c r="Q6" s="56">
        <v>53763850</v>
      </c>
      <c r="R6" s="54">
        <v>22200</v>
      </c>
      <c r="S6" s="55">
        <f t="shared" ref="S6:S33" si="0">SUM(C6:R6)</f>
        <v>67714390</v>
      </c>
      <c r="T6" s="57">
        <v>6931401</v>
      </c>
      <c r="U6" s="56">
        <v>0</v>
      </c>
      <c r="V6" s="55">
        <v>2342024</v>
      </c>
      <c r="W6" s="56">
        <v>0</v>
      </c>
      <c r="X6" s="54">
        <v>0</v>
      </c>
      <c r="Y6" s="54">
        <f t="shared" ref="Y6:Y33" si="1">SUM(T6:X6)</f>
        <v>9273425</v>
      </c>
      <c r="Z6" s="55">
        <f t="shared" ref="Z6:Z33" si="2">S6+Y6</f>
        <v>76987815</v>
      </c>
      <c r="AA6" s="11"/>
      <c r="AB6" s="34"/>
    </row>
    <row r="7" spans="1:28" x14ac:dyDescent="0.25">
      <c r="A7" s="15">
        <v>3</v>
      </c>
      <c r="B7" s="16" t="s">
        <v>78</v>
      </c>
      <c r="C7" s="54">
        <v>438516</v>
      </c>
      <c r="D7" s="55">
        <v>65189</v>
      </c>
      <c r="E7" s="56">
        <v>612653</v>
      </c>
      <c r="F7" s="55">
        <v>120102</v>
      </c>
      <c r="G7" s="56">
        <v>22824075</v>
      </c>
      <c r="H7" s="55">
        <v>2961037</v>
      </c>
      <c r="I7" s="56">
        <v>856349</v>
      </c>
      <c r="J7" s="55">
        <v>277838</v>
      </c>
      <c r="K7" s="56">
        <v>500</v>
      </c>
      <c r="L7" s="55">
        <v>0</v>
      </c>
      <c r="M7" s="56">
        <v>3986</v>
      </c>
      <c r="N7" s="55">
        <v>902716</v>
      </c>
      <c r="O7" s="56">
        <v>912511</v>
      </c>
      <c r="P7" s="55">
        <v>32702904</v>
      </c>
      <c r="Q7" s="56">
        <v>7077413</v>
      </c>
      <c r="R7" s="54">
        <v>66600</v>
      </c>
      <c r="S7" s="55">
        <f t="shared" si="0"/>
        <v>69822389</v>
      </c>
      <c r="T7" s="57">
        <v>2784740</v>
      </c>
      <c r="U7" s="56">
        <v>180795</v>
      </c>
      <c r="V7" s="55">
        <v>17612511</v>
      </c>
      <c r="W7" s="56">
        <v>490711</v>
      </c>
      <c r="X7" s="54">
        <v>1361596</v>
      </c>
      <c r="Y7" s="54">
        <f t="shared" si="1"/>
        <v>22430353</v>
      </c>
      <c r="Z7" s="55">
        <f t="shared" si="2"/>
        <v>92252742</v>
      </c>
      <c r="AA7" s="11"/>
      <c r="AB7" s="11"/>
    </row>
    <row r="8" spans="1:28" x14ac:dyDescent="0.25">
      <c r="A8" s="15">
        <v>4</v>
      </c>
      <c r="B8" s="16" t="s">
        <v>79</v>
      </c>
      <c r="C8" s="54">
        <v>150264</v>
      </c>
      <c r="D8" s="55">
        <v>0</v>
      </c>
      <c r="E8" s="56">
        <v>171931</v>
      </c>
      <c r="F8" s="55">
        <v>64583</v>
      </c>
      <c r="G8" s="56">
        <v>2177407</v>
      </c>
      <c r="H8" s="55">
        <v>702931</v>
      </c>
      <c r="I8" s="56">
        <v>28511</v>
      </c>
      <c r="J8" s="55">
        <v>115059</v>
      </c>
      <c r="K8" s="56">
        <v>0</v>
      </c>
      <c r="L8" s="55">
        <v>0</v>
      </c>
      <c r="M8" s="56">
        <v>0</v>
      </c>
      <c r="N8" s="55">
        <v>687491</v>
      </c>
      <c r="O8" s="56">
        <v>368532</v>
      </c>
      <c r="P8" s="55">
        <v>10282569</v>
      </c>
      <c r="Q8" s="56">
        <v>5351186</v>
      </c>
      <c r="R8" s="54">
        <v>260</v>
      </c>
      <c r="S8" s="55">
        <f t="shared" si="0"/>
        <v>20100724</v>
      </c>
      <c r="T8" s="57">
        <v>1784210</v>
      </c>
      <c r="U8" s="56">
        <v>343828</v>
      </c>
      <c r="V8" s="55">
        <v>23920205</v>
      </c>
      <c r="W8" s="56">
        <v>0</v>
      </c>
      <c r="X8" s="54">
        <v>11261630</v>
      </c>
      <c r="Y8" s="54">
        <f t="shared" si="1"/>
        <v>37309873</v>
      </c>
      <c r="Z8" s="55">
        <f t="shared" si="2"/>
        <v>57410597</v>
      </c>
      <c r="AA8" s="11"/>
      <c r="AB8" s="11"/>
    </row>
    <row r="9" spans="1:28" x14ac:dyDescent="0.25">
      <c r="A9" s="15">
        <v>5</v>
      </c>
      <c r="B9" s="16" t="s">
        <v>80</v>
      </c>
      <c r="C9" s="54">
        <v>137476</v>
      </c>
      <c r="D9" s="55">
        <v>8952</v>
      </c>
      <c r="E9" s="56">
        <v>109724</v>
      </c>
      <c r="F9" s="55">
        <v>64452</v>
      </c>
      <c r="G9" s="56">
        <v>2434529</v>
      </c>
      <c r="H9" s="55">
        <v>246023</v>
      </c>
      <c r="I9" s="56">
        <v>398138</v>
      </c>
      <c r="J9" s="55">
        <v>101479</v>
      </c>
      <c r="K9" s="56">
        <v>0</v>
      </c>
      <c r="L9" s="55">
        <v>0</v>
      </c>
      <c r="M9" s="56">
        <v>0</v>
      </c>
      <c r="N9" s="55">
        <v>614175</v>
      </c>
      <c r="O9" s="56">
        <v>42440</v>
      </c>
      <c r="P9" s="55">
        <v>9711177</v>
      </c>
      <c r="Q9" s="56">
        <v>4700173</v>
      </c>
      <c r="R9" s="54">
        <v>1404</v>
      </c>
      <c r="S9" s="55">
        <f t="shared" si="0"/>
        <v>18570142</v>
      </c>
      <c r="T9" s="57">
        <v>1936943</v>
      </c>
      <c r="U9" s="56">
        <v>412490</v>
      </c>
      <c r="V9" s="55">
        <v>25868949</v>
      </c>
      <c r="W9" s="56">
        <v>0</v>
      </c>
      <c r="X9" s="54">
        <v>12288086</v>
      </c>
      <c r="Y9" s="54">
        <f t="shared" si="1"/>
        <v>40506468</v>
      </c>
      <c r="Z9" s="55">
        <f t="shared" si="2"/>
        <v>59076610</v>
      </c>
      <c r="AA9" s="11"/>
      <c r="AB9" s="11"/>
    </row>
    <row r="10" spans="1:28" x14ac:dyDescent="0.25">
      <c r="A10" s="15">
        <v>6</v>
      </c>
      <c r="B10" s="16" t="s">
        <v>81</v>
      </c>
      <c r="C10" s="54">
        <v>451304</v>
      </c>
      <c r="D10" s="55">
        <v>56237</v>
      </c>
      <c r="E10" s="56">
        <v>674860</v>
      </c>
      <c r="F10" s="55">
        <v>120233</v>
      </c>
      <c r="G10" s="56">
        <v>22566953</v>
      </c>
      <c r="H10" s="55">
        <v>3417945</v>
      </c>
      <c r="I10" s="56">
        <v>486722</v>
      </c>
      <c r="J10" s="55">
        <v>291418</v>
      </c>
      <c r="K10" s="56">
        <v>500</v>
      </c>
      <c r="L10" s="55">
        <v>0</v>
      </c>
      <c r="M10" s="56">
        <v>3986</v>
      </c>
      <c r="N10" s="55">
        <v>976032</v>
      </c>
      <c r="O10" s="56">
        <v>1238603</v>
      </c>
      <c r="P10" s="55">
        <v>33274296</v>
      </c>
      <c r="Q10" s="56">
        <v>7728426</v>
      </c>
      <c r="R10" s="54">
        <v>65456</v>
      </c>
      <c r="S10" s="55">
        <f t="shared" si="0"/>
        <v>71352971</v>
      </c>
      <c r="T10" s="57">
        <v>2632007</v>
      </c>
      <c r="U10" s="56">
        <v>112133</v>
      </c>
      <c r="V10" s="55">
        <v>15663767</v>
      </c>
      <c r="W10" s="56">
        <v>490711</v>
      </c>
      <c r="X10" s="54">
        <v>335140</v>
      </c>
      <c r="Y10" s="54">
        <f t="shared" si="1"/>
        <v>19233758</v>
      </c>
      <c r="Z10" s="55">
        <f t="shared" si="2"/>
        <v>90586729</v>
      </c>
      <c r="AA10" s="11"/>
      <c r="AB10" s="11"/>
    </row>
    <row r="11" spans="1:28" x14ac:dyDescent="0.25">
      <c r="A11" s="15">
        <v>7</v>
      </c>
      <c r="B11" s="16" t="s">
        <v>82</v>
      </c>
      <c r="C11" s="54">
        <v>248634</v>
      </c>
      <c r="D11" s="55">
        <v>109873</v>
      </c>
      <c r="E11" s="56">
        <v>9434</v>
      </c>
      <c r="F11" s="55">
        <v>8027</v>
      </c>
      <c r="G11" s="56">
        <v>14473145</v>
      </c>
      <c r="H11" s="55">
        <v>263385</v>
      </c>
      <c r="I11" s="56">
        <v>66250</v>
      </c>
      <c r="J11" s="55">
        <v>58502</v>
      </c>
      <c r="K11" s="56">
        <v>0</v>
      </c>
      <c r="L11" s="55">
        <v>890097</v>
      </c>
      <c r="M11" s="56">
        <v>0</v>
      </c>
      <c r="N11" s="55">
        <v>598826</v>
      </c>
      <c r="O11" s="56">
        <v>57526</v>
      </c>
      <c r="P11" s="55">
        <v>13851774</v>
      </c>
      <c r="Q11" s="56">
        <v>8116629</v>
      </c>
      <c r="R11" s="54">
        <v>0</v>
      </c>
      <c r="S11" s="55">
        <f t="shared" si="0"/>
        <v>38752102</v>
      </c>
      <c r="T11" s="57">
        <v>2110052</v>
      </c>
      <c r="U11" s="56">
        <v>110031</v>
      </c>
      <c r="V11" s="55">
        <v>11290532</v>
      </c>
      <c r="W11" s="56">
        <v>111722</v>
      </c>
      <c r="X11" s="54">
        <v>611736</v>
      </c>
      <c r="Y11" s="54">
        <f t="shared" si="1"/>
        <v>14234073</v>
      </c>
      <c r="Z11" s="55">
        <f t="shared" si="2"/>
        <v>52986175</v>
      </c>
      <c r="AA11" s="11"/>
      <c r="AB11" s="11"/>
    </row>
    <row r="12" spans="1:28" x14ac:dyDescent="0.25">
      <c r="A12" s="15">
        <v>8</v>
      </c>
      <c r="B12" s="16" t="s">
        <v>83</v>
      </c>
      <c r="C12" s="54">
        <v>75500</v>
      </c>
      <c r="D12" s="55">
        <v>203514</v>
      </c>
      <c r="E12" s="56">
        <v>9600</v>
      </c>
      <c r="F12" s="55">
        <v>0</v>
      </c>
      <c r="G12" s="56">
        <v>122758</v>
      </c>
      <c r="H12" s="55">
        <v>104252</v>
      </c>
      <c r="I12" s="56">
        <v>202135</v>
      </c>
      <c r="J12" s="55">
        <v>3169</v>
      </c>
      <c r="K12" s="56">
        <v>0</v>
      </c>
      <c r="L12" s="55">
        <v>40000</v>
      </c>
      <c r="M12" s="56">
        <v>0</v>
      </c>
      <c r="N12" s="55">
        <v>181658</v>
      </c>
      <c r="O12" s="56">
        <v>7858</v>
      </c>
      <c r="P12" s="55">
        <v>4155663</v>
      </c>
      <c r="Q12" s="56">
        <v>13119635</v>
      </c>
      <c r="R12" s="54">
        <v>0</v>
      </c>
      <c r="S12" s="55">
        <f t="shared" si="0"/>
        <v>18225742</v>
      </c>
      <c r="T12" s="57">
        <v>1469047</v>
      </c>
      <c r="U12" s="56">
        <v>0</v>
      </c>
      <c r="V12" s="55">
        <v>0</v>
      </c>
      <c r="W12" s="56">
        <v>0</v>
      </c>
      <c r="X12" s="54">
        <v>0</v>
      </c>
      <c r="Y12" s="54">
        <f t="shared" si="1"/>
        <v>1469047</v>
      </c>
      <c r="Z12" s="55">
        <f t="shared" si="2"/>
        <v>19694789</v>
      </c>
      <c r="AA12" s="11"/>
      <c r="AB12" s="11"/>
    </row>
    <row r="13" spans="1:28" x14ac:dyDescent="0.25">
      <c r="A13" s="15">
        <v>9</v>
      </c>
      <c r="B13" s="16" t="s">
        <v>84</v>
      </c>
      <c r="C13" s="54">
        <v>20140</v>
      </c>
      <c r="D13" s="55">
        <v>74029</v>
      </c>
      <c r="E13" s="56">
        <v>400</v>
      </c>
      <c r="F13" s="55">
        <v>0</v>
      </c>
      <c r="G13" s="56">
        <v>31000</v>
      </c>
      <c r="H13" s="55">
        <v>336035</v>
      </c>
      <c r="I13" s="56">
        <v>106019</v>
      </c>
      <c r="J13" s="55">
        <v>424478</v>
      </c>
      <c r="K13" s="56">
        <v>0</v>
      </c>
      <c r="L13" s="55">
        <v>0</v>
      </c>
      <c r="M13" s="56">
        <v>0</v>
      </c>
      <c r="N13" s="55">
        <v>172772</v>
      </c>
      <c r="O13" s="56">
        <v>301667</v>
      </c>
      <c r="P13" s="55">
        <v>3804795</v>
      </c>
      <c r="Q13" s="56">
        <v>10292840</v>
      </c>
      <c r="R13" s="54">
        <v>0</v>
      </c>
      <c r="S13" s="55">
        <f t="shared" si="0"/>
        <v>15564175</v>
      </c>
      <c r="T13" s="57">
        <v>1564601</v>
      </c>
      <c r="U13" s="56">
        <v>0</v>
      </c>
      <c r="V13" s="55">
        <v>0</v>
      </c>
      <c r="W13" s="56">
        <v>0</v>
      </c>
      <c r="X13" s="54">
        <v>0</v>
      </c>
      <c r="Y13" s="54">
        <f t="shared" si="1"/>
        <v>1564601</v>
      </c>
      <c r="Z13" s="55">
        <f t="shared" si="2"/>
        <v>17128776</v>
      </c>
      <c r="AA13" s="11"/>
      <c r="AB13" s="11"/>
    </row>
    <row r="14" spans="1:28" x14ac:dyDescent="0.25">
      <c r="A14" s="15">
        <v>10</v>
      </c>
      <c r="B14" s="16" t="s">
        <v>85</v>
      </c>
      <c r="C14" s="54">
        <v>11325</v>
      </c>
      <c r="D14" s="55">
        <v>20351</v>
      </c>
      <c r="E14" s="56">
        <v>1440</v>
      </c>
      <c r="F14" s="55">
        <v>0</v>
      </c>
      <c r="G14" s="56">
        <v>854299</v>
      </c>
      <c r="H14" s="55">
        <v>10347</v>
      </c>
      <c r="I14" s="56">
        <v>20214</v>
      </c>
      <c r="J14" s="55">
        <v>317</v>
      </c>
      <c r="K14" s="56">
        <v>0</v>
      </c>
      <c r="L14" s="55">
        <v>4000</v>
      </c>
      <c r="M14" s="56">
        <v>0</v>
      </c>
      <c r="N14" s="55">
        <v>19955</v>
      </c>
      <c r="O14" s="56">
        <v>786</v>
      </c>
      <c r="P14" s="55">
        <v>462653</v>
      </c>
      <c r="Q14" s="56">
        <v>1307717</v>
      </c>
      <c r="R14" s="54">
        <v>0</v>
      </c>
      <c r="S14" s="55">
        <f t="shared" si="0"/>
        <v>2713404</v>
      </c>
      <c r="T14" s="57">
        <v>0</v>
      </c>
      <c r="U14" s="56">
        <v>0</v>
      </c>
      <c r="V14" s="55">
        <v>0</v>
      </c>
      <c r="W14" s="56">
        <v>0</v>
      </c>
      <c r="X14" s="54">
        <v>0</v>
      </c>
      <c r="Y14" s="54">
        <f t="shared" si="1"/>
        <v>0</v>
      </c>
      <c r="Z14" s="55">
        <f t="shared" si="2"/>
        <v>2713404</v>
      </c>
      <c r="AA14" s="11"/>
      <c r="AB14" s="11"/>
    </row>
    <row r="15" spans="1:28" x14ac:dyDescent="0.25">
      <c r="A15" s="15">
        <v>11</v>
      </c>
      <c r="B15" s="16" t="s">
        <v>86</v>
      </c>
      <c r="C15" s="54">
        <v>2700</v>
      </c>
      <c r="D15" s="55">
        <v>7351</v>
      </c>
      <c r="E15" s="56">
        <v>60</v>
      </c>
      <c r="F15" s="55">
        <v>0</v>
      </c>
      <c r="G15" s="56">
        <v>889144</v>
      </c>
      <c r="H15" s="55">
        <v>15338</v>
      </c>
      <c r="I15" s="56">
        <v>10602</v>
      </c>
      <c r="J15" s="55">
        <v>42448</v>
      </c>
      <c r="K15" s="56">
        <v>0</v>
      </c>
      <c r="L15" s="55">
        <v>0</v>
      </c>
      <c r="M15" s="56">
        <v>0</v>
      </c>
      <c r="N15" s="55">
        <v>18191</v>
      </c>
      <c r="O15" s="56">
        <v>0</v>
      </c>
      <c r="P15" s="55">
        <v>456255</v>
      </c>
      <c r="Q15" s="56">
        <v>1026019</v>
      </c>
      <c r="R15" s="54">
        <v>0</v>
      </c>
      <c r="S15" s="55">
        <f t="shared" si="0"/>
        <v>2468108</v>
      </c>
      <c r="T15" s="57">
        <v>0</v>
      </c>
      <c r="U15" s="56">
        <v>0</v>
      </c>
      <c r="V15" s="55">
        <v>0</v>
      </c>
      <c r="W15" s="56">
        <v>0</v>
      </c>
      <c r="X15" s="54">
        <v>0</v>
      </c>
      <c r="Y15" s="54">
        <f t="shared" si="1"/>
        <v>0</v>
      </c>
      <c r="Z15" s="55">
        <f t="shared" si="2"/>
        <v>2468108</v>
      </c>
      <c r="AA15" s="11"/>
      <c r="AB15" s="11"/>
    </row>
    <row r="16" spans="1:28" x14ac:dyDescent="0.25">
      <c r="A16" s="15">
        <v>12</v>
      </c>
      <c r="B16" s="16" t="s">
        <v>87</v>
      </c>
      <c r="C16" s="54">
        <v>184649</v>
      </c>
      <c r="D16" s="55">
        <v>-32612</v>
      </c>
      <c r="E16" s="56">
        <v>-1146</v>
      </c>
      <c r="F16" s="55">
        <v>8027</v>
      </c>
      <c r="G16" s="56">
        <v>14416232</v>
      </c>
      <c r="H16" s="55">
        <v>500159</v>
      </c>
      <c r="I16" s="56">
        <v>-39478</v>
      </c>
      <c r="J16" s="55">
        <v>521942</v>
      </c>
      <c r="K16" s="56">
        <v>0</v>
      </c>
      <c r="L16" s="55">
        <v>846097</v>
      </c>
      <c r="M16" s="56">
        <v>0</v>
      </c>
      <c r="N16" s="55">
        <v>588176</v>
      </c>
      <c r="O16" s="56">
        <v>350549</v>
      </c>
      <c r="P16" s="55">
        <v>13494508</v>
      </c>
      <c r="Q16" s="56">
        <v>5008136</v>
      </c>
      <c r="R16" s="54">
        <v>0</v>
      </c>
      <c r="S16" s="55">
        <f t="shared" si="0"/>
        <v>35845239</v>
      </c>
      <c r="T16" s="57">
        <v>2205606</v>
      </c>
      <c r="U16" s="56">
        <v>110031</v>
      </c>
      <c r="V16" s="55">
        <v>11290532</v>
      </c>
      <c r="W16" s="56">
        <v>111722</v>
      </c>
      <c r="X16" s="54">
        <v>611736</v>
      </c>
      <c r="Y16" s="54">
        <f t="shared" si="1"/>
        <v>14329627</v>
      </c>
      <c r="Z16" s="55">
        <f t="shared" si="2"/>
        <v>50174866</v>
      </c>
      <c r="AA16" s="11"/>
      <c r="AB16" s="11"/>
    </row>
    <row r="17" spans="1:28" x14ac:dyDescent="0.25">
      <c r="A17" s="15">
        <v>13</v>
      </c>
      <c r="B17" s="16" t="s">
        <v>88</v>
      </c>
      <c r="C17" s="54">
        <v>122083</v>
      </c>
      <c r="D17" s="55">
        <v>-33247</v>
      </c>
      <c r="E17" s="56">
        <v>0</v>
      </c>
      <c r="F17" s="55">
        <v>0</v>
      </c>
      <c r="G17" s="56">
        <v>972356</v>
      </c>
      <c r="H17" s="55">
        <v>225876</v>
      </c>
      <c r="I17" s="56">
        <v>0</v>
      </c>
      <c r="J17" s="55">
        <v>0</v>
      </c>
      <c r="K17" s="56">
        <v>0</v>
      </c>
      <c r="L17" s="55">
        <v>846097</v>
      </c>
      <c r="M17" s="56">
        <v>0</v>
      </c>
      <c r="N17" s="55">
        <v>418754</v>
      </c>
      <c r="O17" s="56">
        <v>0</v>
      </c>
      <c r="P17" s="55">
        <v>271177</v>
      </c>
      <c r="Q17" s="56">
        <v>4651358</v>
      </c>
      <c r="R17" s="54">
        <v>0</v>
      </c>
      <c r="S17" s="55">
        <f t="shared" si="0"/>
        <v>7474454</v>
      </c>
      <c r="T17" s="57">
        <v>1511684</v>
      </c>
      <c r="U17" s="56">
        <v>0</v>
      </c>
      <c r="V17" s="55">
        <v>1399553</v>
      </c>
      <c r="W17" s="56">
        <v>0</v>
      </c>
      <c r="X17" s="54">
        <v>0</v>
      </c>
      <c r="Y17" s="54">
        <f t="shared" si="1"/>
        <v>2911237</v>
      </c>
      <c r="Z17" s="55">
        <f t="shared" si="2"/>
        <v>10385691</v>
      </c>
      <c r="AA17" s="11"/>
      <c r="AB17" s="11"/>
    </row>
    <row r="18" spans="1:28" x14ac:dyDescent="0.25">
      <c r="A18" s="15">
        <v>14</v>
      </c>
      <c r="B18" s="16" t="s">
        <v>89</v>
      </c>
      <c r="C18" s="54">
        <v>62566</v>
      </c>
      <c r="D18" s="55">
        <v>635</v>
      </c>
      <c r="E18" s="56">
        <v>-1146</v>
      </c>
      <c r="F18" s="55">
        <v>8027</v>
      </c>
      <c r="G18" s="56">
        <v>13443876</v>
      </c>
      <c r="H18" s="55">
        <v>274283</v>
      </c>
      <c r="I18" s="56">
        <v>-39478</v>
      </c>
      <c r="J18" s="55">
        <v>521942</v>
      </c>
      <c r="K18" s="56">
        <v>0</v>
      </c>
      <c r="L18" s="55">
        <v>0</v>
      </c>
      <c r="M18" s="56">
        <v>0</v>
      </c>
      <c r="N18" s="55">
        <v>169422</v>
      </c>
      <c r="O18" s="56">
        <v>350549</v>
      </c>
      <c r="P18" s="55">
        <v>13223331</v>
      </c>
      <c r="Q18" s="56">
        <v>356778</v>
      </c>
      <c r="R18" s="54">
        <v>0</v>
      </c>
      <c r="S18" s="55">
        <f t="shared" si="0"/>
        <v>28370785</v>
      </c>
      <c r="T18" s="57">
        <v>693922</v>
      </c>
      <c r="U18" s="56">
        <v>110031</v>
      </c>
      <c r="V18" s="55">
        <v>9890979</v>
      </c>
      <c r="W18" s="56">
        <v>111722</v>
      </c>
      <c r="X18" s="54">
        <v>611736</v>
      </c>
      <c r="Y18" s="54">
        <f t="shared" si="1"/>
        <v>11418390</v>
      </c>
      <c r="Z18" s="55">
        <f t="shared" si="2"/>
        <v>39789175</v>
      </c>
      <c r="AA18" s="11"/>
      <c r="AB18" s="11"/>
    </row>
    <row r="19" spans="1:28" x14ac:dyDescent="0.25">
      <c r="A19" s="15">
        <v>15</v>
      </c>
      <c r="B19" s="16" t="s">
        <v>90</v>
      </c>
      <c r="C19" s="54">
        <v>-10702</v>
      </c>
      <c r="D19" s="55">
        <v>0</v>
      </c>
      <c r="E19" s="56">
        <v>0</v>
      </c>
      <c r="F19" s="55">
        <v>0</v>
      </c>
      <c r="G19" s="56">
        <v>-129859</v>
      </c>
      <c r="H19" s="55">
        <v>0</v>
      </c>
      <c r="I19" s="56">
        <v>0</v>
      </c>
      <c r="J19" s="55">
        <v>0</v>
      </c>
      <c r="K19" s="56">
        <v>0</v>
      </c>
      <c r="L19" s="55">
        <v>0</v>
      </c>
      <c r="M19" s="56">
        <v>0</v>
      </c>
      <c r="N19" s="55">
        <v>0</v>
      </c>
      <c r="O19" s="56">
        <v>0</v>
      </c>
      <c r="P19" s="55">
        <v>0</v>
      </c>
      <c r="Q19" s="56">
        <v>0</v>
      </c>
      <c r="R19" s="54">
        <v>0</v>
      </c>
      <c r="S19" s="55">
        <f t="shared" si="0"/>
        <v>-140561</v>
      </c>
      <c r="T19" s="57">
        <v>-23097</v>
      </c>
      <c r="U19" s="56">
        <v>0</v>
      </c>
      <c r="V19" s="55">
        <v>-469270</v>
      </c>
      <c r="W19" s="56">
        <v>834987</v>
      </c>
      <c r="X19" s="54">
        <v>0</v>
      </c>
      <c r="Y19" s="54">
        <f t="shared" si="1"/>
        <v>342620</v>
      </c>
      <c r="Z19" s="55">
        <f t="shared" si="2"/>
        <v>202059</v>
      </c>
      <c r="AA19" s="11"/>
      <c r="AB19" s="11"/>
    </row>
    <row r="20" spans="1:28" x14ac:dyDescent="0.25">
      <c r="A20" s="15">
        <v>16</v>
      </c>
      <c r="B20" s="16" t="s">
        <v>91</v>
      </c>
      <c r="C20" s="54">
        <v>51864</v>
      </c>
      <c r="D20" s="55">
        <v>635</v>
      </c>
      <c r="E20" s="56">
        <v>-1146</v>
      </c>
      <c r="F20" s="55">
        <v>8027</v>
      </c>
      <c r="G20" s="56">
        <v>13314017</v>
      </c>
      <c r="H20" s="55">
        <v>274283</v>
      </c>
      <c r="I20" s="56">
        <v>-39478</v>
      </c>
      <c r="J20" s="55">
        <v>521942</v>
      </c>
      <c r="K20" s="56">
        <v>0</v>
      </c>
      <c r="L20" s="55">
        <v>0</v>
      </c>
      <c r="M20" s="56">
        <v>0</v>
      </c>
      <c r="N20" s="55">
        <v>169422</v>
      </c>
      <c r="O20" s="56">
        <v>350549</v>
      </c>
      <c r="P20" s="55">
        <v>13223331</v>
      </c>
      <c r="Q20" s="56">
        <v>356778</v>
      </c>
      <c r="R20" s="54">
        <v>0</v>
      </c>
      <c r="S20" s="55">
        <f t="shared" si="0"/>
        <v>28230224</v>
      </c>
      <c r="T20" s="57">
        <v>670825</v>
      </c>
      <c r="U20" s="56">
        <v>110031</v>
      </c>
      <c r="V20" s="55">
        <v>9421709</v>
      </c>
      <c r="W20" s="56">
        <v>946709</v>
      </c>
      <c r="X20" s="54">
        <v>611736</v>
      </c>
      <c r="Y20" s="54">
        <f t="shared" si="1"/>
        <v>11761010</v>
      </c>
      <c r="Z20" s="55">
        <f t="shared" si="2"/>
        <v>39991234</v>
      </c>
      <c r="AA20" s="11"/>
      <c r="AB20" s="11"/>
    </row>
    <row r="21" spans="1:28" x14ac:dyDescent="0.25">
      <c r="A21" s="15">
        <v>17</v>
      </c>
      <c r="B21" s="16" t="s">
        <v>92</v>
      </c>
      <c r="C21" s="54">
        <v>23739</v>
      </c>
      <c r="D21" s="55">
        <v>1938</v>
      </c>
      <c r="E21" s="56">
        <v>32991</v>
      </c>
      <c r="F21" s="55">
        <v>0</v>
      </c>
      <c r="G21" s="56">
        <v>1829572</v>
      </c>
      <c r="H21" s="55">
        <v>438608</v>
      </c>
      <c r="I21" s="56">
        <v>0</v>
      </c>
      <c r="J21" s="55">
        <v>0</v>
      </c>
      <c r="K21" s="56">
        <v>0</v>
      </c>
      <c r="L21" s="55">
        <v>0</v>
      </c>
      <c r="M21" s="56">
        <v>0</v>
      </c>
      <c r="N21" s="55">
        <v>131161</v>
      </c>
      <c r="O21" s="56">
        <v>195475</v>
      </c>
      <c r="P21" s="55">
        <v>1143301</v>
      </c>
      <c r="Q21" s="56">
        <v>1827016</v>
      </c>
      <c r="R21" s="54">
        <v>0</v>
      </c>
      <c r="S21" s="55">
        <f t="shared" si="0"/>
        <v>5623801</v>
      </c>
      <c r="T21" s="57">
        <v>277814</v>
      </c>
      <c r="U21" s="56">
        <v>0</v>
      </c>
      <c r="V21" s="55">
        <v>2026533</v>
      </c>
      <c r="W21" s="56">
        <v>16649</v>
      </c>
      <c r="X21" s="54">
        <v>0</v>
      </c>
      <c r="Y21" s="54">
        <f t="shared" si="1"/>
        <v>2320996</v>
      </c>
      <c r="Z21" s="55">
        <f t="shared" si="2"/>
        <v>7944797</v>
      </c>
      <c r="AA21" s="11"/>
      <c r="AB21" s="11"/>
    </row>
    <row r="22" spans="1:28" x14ac:dyDescent="0.25">
      <c r="A22" s="15">
        <v>18</v>
      </c>
      <c r="B22" s="16" t="s">
        <v>93</v>
      </c>
      <c r="C22" s="54">
        <v>181258</v>
      </c>
      <c r="D22" s="55">
        <v>153452</v>
      </c>
      <c r="E22" s="56">
        <v>122024</v>
      </c>
      <c r="F22" s="55">
        <v>5698</v>
      </c>
      <c r="G22" s="56">
        <v>13</v>
      </c>
      <c r="H22" s="55">
        <v>68478</v>
      </c>
      <c r="I22" s="56">
        <v>11851</v>
      </c>
      <c r="J22" s="55">
        <v>345</v>
      </c>
      <c r="K22" s="56">
        <v>22557</v>
      </c>
      <c r="L22" s="55">
        <v>142599</v>
      </c>
      <c r="M22" s="56">
        <v>0</v>
      </c>
      <c r="N22" s="55">
        <v>222034</v>
      </c>
      <c r="O22" s="56">
        <v>0</v>
      </c>
      <c r="P22" s="55">
        <v>19639</v>
      </c>
      <c r="Q22" s="56">
        <v>8303541</v>
      </c>
      <c r="R22" s="54">
        <v>0</v>
      </c>
      <c r="S22" s="55">
        <f t="shared" si="0"/>
        <v>9253489</v>
      </c>
      <c r="T22" s="57">
        <v>1787495</v>
      </c>
      <c r="U22" s="56">
        <v>0</v>
      </c>
      <c r="V22" s="55">
        <v>485763</v>
      </c>
      <c r="W22" s="56">
        <v>0</v>
      </c>
      <c r="X22" s="54">
        <v>0</v>
      </c>
      <c r="Y22" s="54">
        <f t="shared" si="1"/>
        <v>2273258</v>
      </c>
      <c r="Z22" s="55">
        <f t="shared" si="2"/>
        <v>11526747</v>
      </c>
      <c r="AA22" s="11"/>
      <c r="AB22" s="11"/>
    </row>
    <row r="23" spans="1:28" x14ac:dyDescent="0.25">
      <c r="A23" s="15">
        <v>19</v>
      </c>
      <c r="B23" s="16" t="s">
        <v>94</v>
      </c>
      <c r="C23" s="54">
        <v>-157519</v>
      </c>
      <c r="D23" s="55">
        <v>-151514</v>
      </c>
      <c r="E23" s="56">
        <v>-89033</v>
      </c>
      <c r="F23" s="55">
        <v>-5698</v>
      </c>
      <c r="G23" s="56">
        <v>1829559</v>
      </c>
      <c r="H23" s="55">
        <v>370130</v>
      </c>
      <c r="I23" s="56">
        <v>-11851</v>
      </c>
      <c r="J23" s="55">
        <v>-345</v>
      </c>
      <c r="K23" s="56">
        <v>-22557</v>
      </c>
      <c r="L23" s="55">
        <v>-142599</v>
      </c>
      <c r="M23" s="56">
        <v>0</v>
      </c>
      <c r="N23" s="55">
        <v>-90873</v>
      </c>
      <c r="O23" s="56">
        <v>195475</v>
      </c>
      <c r="P23" s="55">
        <v>1123662</v>
      </c>
      <c r="Q23" s="56">
        <v>-6476525</v>
      </c>
      <c r="R23" s="54">
        <v>0</v>
      </c>
      <c r="S23" s="55">
        <f t="shared" si="0"/>
        <v>-3629688</v>
      </c>
      <c r="T23" s="57">
        <v>-1509681</v>
      </c>
      <c r="U23" s="56">
        <v>0</v>
      </c>
      <c r="V23" s="55">
        <v>1540770</v>
      </c>
      <c r="W23" s="56">
        <v>16649</v>
      </c>
      <c r="X23" s="54">
        <v>0</v>
      </c>
      <c r="Y23" s="54">
        <f t="shared" si="1"/>
        <v>47738</v>
      </c>
      <c r="Z23" s="55">
        <f t="shared" si="2"/>
        <v>-3581950</v>
      </c>
      <c r="AA23" s="11"/>
      <c r="AB23" s="11"/>
    </row>
    <row r="24" spans="1:28" x14ac:dyDescent="0.25">
      <c r="A24" s="15">
        <v>20</v>
      </c>
      <c r="B24" s="16" t="s">
        <v>95</v>
      </c>
      <c r="C24" s="54">
        <v>188631.29272246649</v>
      </c>
      <c r="D24" s="55">
        <v>22288</v>
      </c>
      <c r="E24" s="56">
        <v>311671.27565984247</v>
      </c>
      <c r="F24" s="55">
        <v>77815.083380162512</v>
      </c>
      <c r="G24" s="56">
        <v>4860976.3206070233</v>
      </c>
      <c r="H24" s="55">
        <v>1064461</v>
      </c>
      <c r="I24" s="56">
        <v>344635.66851828911</v>
      </c>
      <c r="J24" s="55">
        <v>183454.11473954903</v>
      </c>
      <c r="K24" s="56">
        <v>7156.1170118859318</v>
      </c>
      <c r="L24" s="55">
        <v>44975</v>
      </c>
      <c r="M24" s="56">
        <v>2148</v>
      </c>
      <c r="N24" s="55">
        <v>573772.01905782695</v>
      </c>
      <c r="O24" s="56">
        <v>238605.82415272115</v>
      </c>
      <c r="P24" s="55">
        <v>17764350.836844176</v>
      </c>
      <c r="Q24" s="56">
        <v>9501412.4703755379</v>
      </c>
      <c r="R24" s="54">
        <v>39342.590260011122</v>
      </c>
      <c r="S24" s="55">
        <f t="shared" si="0"/>
        <v>35225695.6133295</v>
      </c>
      <c r="T24" s="57">
        <v>1476631.3251955085</v>
      </c>
      <c r="U24" s="56">
        <v>80222</v>
      </c>
      <c r="V24" s="55">
        <v>6048149.7627702681</v>
      </c>
      <c r="W24" s="56">
        <v>177177.29870473366</v>
      </c>
      <c r="X24" s="54">
        <v>14200</v>
      </c>
      <c r="Y24" s="54">
        <f t="shared" si="1"/>
        <v>7796380.3866705112</v>
      </c>
      <c r="Z24" s="55">
        <f t="shared" si="2"/>
        <v>43022076.000000015</v>
      </c>
      <c r="AA24" s="11"/>
      <c r="AB24" s="11"/>
    </row>
    <row r="25" spans="1:28" x14ac:dyDescent="0.25">
      <c r="A25" s="15">
        <v>21</v>
      </c>
      <c r="B25" s="16" t="s">
        <v>96</v>
      </c>
      <c r="C25" s="54">
        <v>82976.292722466489</v>
      </c>
      <c r="D25" s="55">
        <v>-128591</v>
      </c>
      <c r="E25" s="56">
        <v>221492.27565984247</v>
      </c>
      <c r="F25" s="55">
        <v>80144.083380162512</v>
      </c>
      <c r="G25" s="56">
        <v>20004552.320607021</v>
      </c>
      <c r="H25" s="55">
        <v>1708874</v>
      </c>
      <c r="I25" s="56">
        <v>293306.66851828911</v>
      </c>
      <c r="J25" s="55">
        <v>705051.114739549</v>
      </c>
      <c r="K25" s="56">
        <v>-15400.882988114068</v>
      </c>
      <c r="L25" s="55">
        <v>-97624</v>
      </c>
      <c r="M25" s="56">
        <v>2148</v>
      </c>
      <c r="N25" s="55">
        <v>652321.01905782695</v>
      </c>
      <c r="O25" s="56">
        <v>784629.82415272109</v>
      </c>
      <c r="P25" s="55">
        <v>32111343.836844176</v>
      </c>
      <c r="Q25" s="56">
        <v>3381665.4703755369</v>
      </c>
      <c r="R25" s="54">
        <v>39342.590260011122</v>
      </c>
      <c r="S25" s="55">
        <f t="shared" si="0"/>
        <v>59826231.613329493</v>
      </c>
      <c r="T25" s="57">
        <v>637775.32519550843</v>
      </c>
      <c r="U25" s="56">
        <v>190253</v>
      </c>
      <c r="V25" s="55">
        <v>17010628.762770269</v>
      </c>
      <c r="W25" s="56">
        <v>1140535.2987047336</v>
      </c>
      <c r="X25" s="54">
        <v>625936</v>
      </c>
      <c r="Y25" s="54">
        <f t="shared" si="1"/>
        <v>19605128.386670511</v>
      </c>
      <c r="Z25" s="55">
        <f t="shared" si="2"/>
        <v>79431360</v>
      </c>
      <c r="AA25" s="11"/>
      <c r="AB25" s="11"/>
    </row>
    <row r="26" spans="1:28" x14ac:dyDescent="0.25">
      <c r="A26" s="15">
        <v>22</v>
      </c>
      <c r="B26" s="16" t="s">
        <v>97</v>
      </c>
      <c r="C26" s="54">
        <v>368327.70727753348</v>
      </c>
      <c r="D26" s="55">
        <v>184828</v>
      </c>
      <c r="E26" s="56">
        <v>453367.72434015753</v>
      </c>
      <c r="F26" s="55">
        <v>40088.916619837488</v>
      </c>
      <c r="G26" s="56">
        <v>2562400.6793929767</v>
      </c>
      <c r="H26" s="55">
        <v>1709071</v>
      </c>
      <c r="I26" s="56">
        <v>193415.33148171089</v>
      </c>
      <c r="J26" s="55">
        <v>-413633.114739549</v>
      </c>
      <c r="K26" s="56">
        <v>15900.882988114068</v>
      </c>
      <c r="L26" s="55">
        <v>97624</v>
      </c>
      <c r="M26" s="56">
        <v>1838</v>
      </c>
      <c r="N26" s="55">
        <v>323710.98094217299</v>
      </c>
      <c r="O26" s="56">
        <v>453973.17584727885</v>
      </c>
      <c r="P26" s="55">
        <v>1162952.1631558239</v>
      </c>
      <c r="Q26" s="56">
        <v>4346760.5296244631</v>
      </c>
      <c r="R26" s="54">
        <v>26113.409739988878</v>
      </c>
      <c r="S26" s="55">
        <f t="shared" si="0"/>
        <v>11526739.386670509</v>
      </c>
      <c r="T26" s="57">
        <v>1994231.6748044915</v>
      </c>
      <c r="U26" s="56">
        <v>-78120</v>
      </c>
      <c r="V26" s="55">
        <v>-1346861.7627702681</v>
      </c>
      <c r="W26" s="56">
        <v>-649824.29870473361</v>
      </c>
      <c r="X26" s="54">
        <v>-290796</v>
      </c>
      <c r="Y26" s="54">
        <f t="shared" si="1"/>
        <v>-371370.38667051028</v>
      </c>
      <c r="Z26" s="55">
        <f t="shared" si="2"/>
        <v>11155369</v>
      </c>
      <c r="AA26" s="11"/>
      <c r="AB26" s="11"/>
    </row>
    <row r="27" spans="1:28" x14ac:dyDescent="0.25">
      <c r="A27" s="15">
        <v>23</v>
      </c>
      <c r="B27" s="16" t="s">
        <v>98</v>
      </c>
      <c r="C27" s="54">
        <v>18775.113043784699</v>
      </c>
      <c r="D27" s="55">
        <v>2712.7747159240598</v>
      </c>
      <c r="E27" s="56">
        <v>18481.142887271468</v>
      </c>
      <c r="F27" s="55">
        <v>4307.5618084468451</v>
      </c>
      <c r="G27" s="56">
        <v>820717.88428555301</v>
      </c>
      <c r="H27" s="55">
        <v>-16495.122446251764</v>
      </c>
      <c r="I27" s="56">
        <v>17437.684317374311</v>
      </c>
      <c r="J27" s="55">
        <v>10440.569952458667</v>
      </c>
      <c r="K27" s="56">
        <v>17.913392365019774</v>
      </c>
      <c r="L27" s="55">
        <v>0</v>
      </c>
      <c r="M27" s="56">
        <v>13</v>
      </c>
      <c r="N27" s="55">
        <v>-11343.352824593738</v>
      </c>
      <c r="O27" s="56">
        <v>14806.923514647508</v>
      </c>
      <c r="P27" s="55">
        <v>524356.82195151318</v>
      </c>
      <c r="Q27" s="56">
        <v>143738.35818358837</v>
      </c>
      <c r="R27" s="54">
        <v>2345.0780212894692</v>
      </c>
      <c r="S27" s="55">
        <f t="shared" si="0"/>
        <v>1550312.3508033711</v>
      </c>
      <c r="T27" s="57">
        <v>121819.88784569237</v>
      </c>
      <c r="U27" s="56">
        <v>1029</v>
      </c>
      <c r="V27" s="55">
        <v>9146400.2267693169</v>
      </c>
      <c r="W27" s="56">
        <v>48456.534581620203</v>
      </c>
      <c r="X27" s="54">
        <v>290796</v>
      </c>
      <c r="Y27" s="54">
        <f t="shared" si="1"/>
        <v>9608501.6491966303</v>
      </c>
      <c r="Z27" s="55">
        <f t="shared" si="2"/>
        <v>11158814.000000002</v>
      </c>
      <c r="AA27" s="11"/>
      <c r="AB27" s="11"/>
    </row>
    <row r="28" spans="1:28" x14ac:dyDescent="0.25">
      <c r="A28" s="15">
        <v>24</v>
      </c>
      <c r="B28" s="16" t="s">
        <v>99</v>
      </c>
      <c r="C28" s="54">
        <v>3102.8473325746354</v>
      </c>
      <c r="D28" s="55">
        <v>575.08732519083992</v>
      </c>
      <c r="E28" s="56">
        <v>5305.9283623398578</v>
      </c>
      <c r="F28" s="55">
        <v>102.30979838321164</v>
      </c>
      <c r="G28" s="56">
        <v>84441.233758055474</v>
      </c>
      <c r="H28" s="55">
        <v>17949.886056145864</v>
      </c>
      <c r="I28" s="56">
        <v>414.16607494343094</v>
      </c>
      <c r="J28" s="55">
        <v>247.9761531795661</v>
      </c>
      <c r="K28" s="56">
        <v>0.42546471593993174</v>
      </c>
      <c r="L28" s="55">
        <v>0</v>
      </c>
      <c r="M28" s="56">
        <v>33</v>
      </c>
      <c r="N28" s="55">
        <v>8398.3672331115595</v>
      </c>
      <c r="O28" s="56">
        <v>351.68232676049257</v>
      </c>
      <c r="P28" s="55">
        <v>172969.00513304578</v>
      </c>
      <c r="Q28" s="56">
        <v>101094.29397936485</v>
      </c>
      <c r="R28" s="54">
        <v>55.698436893128353</v>
      </c>
      <c r="S28" s="55">
        <f t="shared" si="0"/>
        <v>395041.9074347046</v>
      </c>
      <c r="T28" s="57">
        <v>18373.004681540937</v>
      </c>
      <c r="U28" s="56">
        <v>453</v>
      </c>
      <c r="V28" s="55">
        <v>74238.054188701455</v>
      </c>
      <c r="W28" s="56">
        <v>4416.0336950529663</v>
      </c>
      <c r="X28" s="54">
        <v>0</v>
      </c>
      <c r="Y28" s="54">
        <f t="shared" si="1"/>
        <v>97480.092565295345</v>
      </c>
      <c r="Z28" s="55">
        <f t="shared" si="2"/>
        <v>492521.99999999994</v>
      </c>
      <c r="AA28" s="11"/>
      <c r="AB28" s="11"/>
    </row>
    <row r="29" spans="1:28" x14ac:dyDescent="0.25">
      <c r="A29" s="15">
        <v>25</v>
      </c>
      <c r="B29" s="16" t="s">
        <v>100</v>
      </c>
      <c r="C29" s="54">
        <v>390205.66765389289</v>
      </c>
      <c r="D29" s="55">
        <v>188115.86204111489</v>
      </c>
      <c r="E29" s="56">
        <v>477154.79558976885</v>
      </c>
      <c r="F29" s="55">
        <v>44498.788226667544</v>
      </c>
      <c r="G29" s="56">
        <v>3467559.7974365852</v>
      </c>
      <c r="H29" s="55">
        <v>1710525.7636098941</v>
      </c>
      <c r="I29" s="56">
        <v>211267.18187402864</v>
      </c>
      <c r="J29" s="55">
        <v>-402944.56863391079</v>
      </c>
      <c r="K29" s="56">
        <v>15919.221845195028</v>
      </c>
      <c r="L29" s="55">
        <v>97624</v>
      </c>
      <c r="M29" s="56">
        <v>1884</v>
      </c>
      <c r="N29" s="55">
        <v>320765.99535069085</v>
      </c>
      <c r="O29" s="56">
        <v>469131.78168868681</v>
      </c>
      <c r="P29" s="55">
        <v>1860277.9902403827</v>
      </c>
      <c r="Q29" s="56">
        <v>4591593.1817874163</v>
      </c>
      <c r="R29" s="54">
        <v>28514.186198171476</v>
      </c>
      <c r="S29" s="55">
        <f t="shared" si="0"/>
        <v>13472093.644908581</v>
      </c>
      <c r="T29" s="57">
        <v>2134424.5673317248</v>
      </c>
      <c r="U29" s="56">
        <v>-76638</v>
      </c>
      <c r="V29" s="55">
        <v>7873776.5181877501</v>
      </c>
      <c r="W29" s="56">
        <v>-596951.7304280604</v>
      </c>
      <c r="X29" s="54">
        <v>0</v>
      </c>
      <c r="Y29" s="54">
        <f t="shared" si="1"/>
        <v>9334611.3550914135</v>
      </c>
      <c r="Z29" s="55">
        <f t="shared" si="2"/>
        <v>22806704.999999993</v>
      </c>
      <c r="AA29" s="11"/>
      <c r="AB29" s="11"/>
    </row>
    <row r="30" spans="1:28" x14ac:dyDescent="0.25">
      <c r="A30" s="15">
        <v>26</v>
      </c>
      <c r="B30" s="16" t="s">
        <v>101</v>
      </c>
      <c r="C30" s="54">
        <v>390205.66765389289</v>
      </c>
      <c r="D30" s="55">
        <v>188115.86204111489</v>
      </c>
      <c r="E30" s="56">
        <v>477154.79558976885</v>
      </c>
      <c r="F30" s="55">
        <v>44498.788226667544</v>
      </c>
      <c r="G30" s="56">
        <v>3467559.7974365852</v>
      </c>
      <c r="H30" s="55">
        <v>1710525.7636098941</v>
      </c>
      <c r="I30" s="56">
        <v>211267.18187402864</v>
      </c>
      <c r="J30" s="55">
        <v>-402944.56863391079</v>
      </c>
      <c r="K30" s="56">
        <v>15919.221845195028</v>
      </c>
      <c r="L30" s="55">
        <v>97624</v>
      </c>
      <c r="M30" s="56">
        <v>1884</v>
      </c>
      <c r="N30" s="55">
        <v>320765.99535069085</v>
      </c>
      <c r="O30" s="56">
        <v>469131.78168868681</v>
      </c>
      <c r="P30" s="55">
        <v>1860277.9902403827</v>
      </c>
      <c r="Q30" s="56">
        <v>4591593.1817874163</v>
      </c>
      <c r="R30" s="54">
        <v>28514.186198171476</v>
      </c>
      <c r="S30" s="55">
        <f t="shared" si="0"/>
        <v>13472093.644908581</v>
      </c>
      <c r="T30" s="57">
        <v>2134424.5673317248</v>
      </c>
      <c r="U30" s="56">
        <v>-76638</v>
      </c>
      <c r="V30" s="55">
        <v>7873776.5181877501</v>
      </c>
      <c r="W30" s="56">
        <v>-596951.7304280604</v>
      </c>
      <c r="X30" s="54">
        <v>0</v>
      </c>
      <c r="Y30" s="54">
        <f t="shared" si="1"/>
        <v>9334611.3550914135</v>
      </c>
      <c r="Z30" s="55">
        <f t="shared" si="2"/>
        <v>22806704.999999993</v>
      </c>
      <c r="AA30" s="11"/>
      <c r="AB30" s="11"/>
    </row>
    <row r="31" spans="1:28" x14ac:dyDescent="0.25">
      <c r="A31" s="15">
        <v>27</v>
      </c>
      <c r="B31" s="16" t="s">
        <v>102</v>
      </c>
      <c r="C31" s="54">
        <v>21656.695470040257</v>
      </c>
      <c r="D31" s="55">
        <v>57181.824910073992</v>
      </c>
      <c r="E31" s="56">
        <v>38491.805166237966</v>
      </c>
      <c r="F31" s="55">
        <v>3125.5408119929084</v>
      </c>
      <c r="G31" s="56">
        <v>824807.31060041988</v>
      </c>
      <c r="H31" s="55">
        <v>91659</v>
      </c>
      <c r="I31" s="56">
        <v>20269.211418315892</v>
      </c>
      <c r="J31" s="55">
        <v>5776.9561509152927</v>
      </c>
      <c r="K31" s="56">
        <v>3927.7594939523528</v>
      </c>
      <c r="L31" s="55">
        <v>80021.018857291099</v>
      </c>
      <c r="M31" s="56">
        <v>172</v>
      </c>
      <c r="N31" s="55">
        <v>59292.807651376235</v>
      </c>
      <c r="O31" s="56">
        <v>1717.5547544366239</v>
      </c>
      <c r="P31" s="55">
        <v>992651.16511732189</v>
      </c>
      <c r="Q31" s="56">
        <v>1325212.1745984163</v>
      </c>
      <c r="R31" s="54">
        <v>1562.1810696694959</v>
      </c>
      <c r="S31" s="55">
        <f t="shared" si="0"/>
        <v>3527525.0060704602</v>
      </c>
      <c r="T31" s="57">
        <v>200209.45907322693</v>
      </c>
      <c r="U31" s="56">
        <v>3016</v>
      </c>
      <c r="V31" s="55">
        <v>720206.86228871753</v>
      </c>
      <c r="W31" s="56">
        <v>8949.4030389915861</v>
      </c>
      <c r="X31" s="54">
        <v>58657.26952860388</v>
      </c>
      <c r="Y31" s="54">
        <f t="shared" si="1"/>
        <v>991038.99392953992</v>
      </c>
      <c r="Z31" s="55">
        <f t="shared" si="2"/>
        <v>4518564</v>
      </c>
      <c r="AA31" s="11"/>
      <c r="AB31" s="11"/>
    </row>
    <row r="32" spans="1:28" x14ac:dyDescent="0.25">
      <c r="A32" s="15">
        <v>28</v>
      </c>
      <c r="B32" s="16" t="s">
        <v>103</v>
      </c>
      <c r="C32" s="54">
        <v>368548.97218385263</v>
      </c>
      <c r="D32" s="55">
        <v>130934.0371310409</v>
      </c>
      <c r="E32" s="56">
        <v>438662.99042353086</v>
      </c>
      <c r="F32" s="55">
        <v>41373.247414674639</v>
      </c>
      <c r="G32" s="56">
        <v>2642752.4868361652</v>
      </c>
      <c r="H32" s="55">
        <v>1618866.7636098941</v>
      </c>
      <c r="I32" s="56">
        <v>190997.97045571276</v>
      </c>
      <c r="J32" s="55">
        <v>-408721.52478482609</v>
      </c>
      <c r="K32" s="56">
        <v>11991.462351242675</v>
      </c>
      <c r="L32" s="55">
        <v>17602.981142708901</v>
      </c>
      <c r="M32" s="56">
        <v>1712</v>
      </c>
      <c r="N32" s="55">
        <v>261473.18769931461</v>
      </c>
      <c r="O32" s="56">
        <v>467414.22693425021</v>
      </c>
      <c r="P32" s="55">
        <v>867626.82512306096</v>
      </c>
      <c r="Q32" s="56">
        <v>3266381.007189</v>
      </c>
      <c r="R32" s="54">
        <v>26952.00512850198</v>
      </c>
      <c r="S32" s="55">
        <f t="shared" si="0"/>
        <v>9944568.6388381254</v>
      </c>
      <c r="T32" s="57">
        <v>1934215.1082584977</v>
      </c>
      <c r="U32" s="56">
        <v>-79654</v>
      </c>
      <c r="V32" s="55">
        <v>7153569.655899032</v>
      </c>
      <c r="W32" s="56">
        <v>-605901.13346705202</v>
      </c>
      <c r="X32" s="54">
        <v>-58657.26952860388</v>
      </c>
      <c r="Y32" s="54">
        <f t="shared" si="1"/>
        <v>8343572.3611618737</v>
      </c>
      <c r="Z32" s="55">
        <f t="shared" si="2"/>
        <v>18288141</v>
      </c>
      <c r="AA32" s="11"/>
      <c r="AB32" s="11"/>
    </row>
    <row r="33" spans="1:28" ht="15.75" thickBot="1" x14ac:dyDescent="0.3">
      <c r="A33" s="17">
        <v>29</v>
      </c>
      <c r="B33" s="18" t="s">
        <v>104</v>
      </c>
      <c r="C33" s="58">
        <v>368548.97218385263</v>
      </c>
      <c r="D33" s="59">
        <v>130934.0371310409</v>
      </c>
      <c r="E33" s="60">
        <v>438662.99042353086</v>
      </c>
      <c r="F33" s="59">
        <v>41373.247414674639</v>
      </c>
      <c r="G33" s="60">
        <v>2642752.4868361652</v>
      </c>
      <c r="H33" s="59">
        <v>1618866.7636098941</v>
      </c>
      <c r="I33" s="60">
        <v>190997.97045571276</v>
      </c>
      <c r="J33" s="59">
        <v>-408721.52478482609</v>
      </c>
      <c r="K33" s="60">
        <v>11991.462351242675</v>
      </c>
      <c r="L33" s="59">
        <v>17602.981142708901</v>
      </c>
      <c r="M33" s="60">
        <v>1712</v>
      </c>
      <c r="N33" s="59">
        <v>261473.18769931461</v>
      </c>
      <c r="O33" s="60">
        <v>467414.22693425021</v>
      </c>
      <c r="P33" s="59">
        <v>867626.82512306096</v>
      </c>
      <c r="Q33" s="60">
        <v>3266381.007189</v>
      </c>
      <c r="R33" s="58">
        <v>26952.00512850198</v>
      </c>
      <c r="S33" s="59">
        <f t="shared" si="0"/>
        <v>9944568.6388381254</v>
      </c>
      <c r="T33" s="61">
        <v>1934215.1082584977</v>
      </c>
      <c r="U33" s="60">
        <v>-79654</v>
      </c>
      <c r="V33" s="59">
        <v>7153569.655899032</v>
      </c>
      <c r="W33" s="60">
        <v>-605901.13346705202</v>
      </c>
      <c r="X33" s="58">
        <v>-58657.26952860388</v>
      </c>
      <c r="Y33" s="58">
        <f t="shared" si="1"/>
        <v>8343572.3611618737</v>
      </c>
      <c r="Z33" s="59">
        <f t="shared" si="2"/>
        <v>18288141</v>
      </c>
      <c r="AA33" s="11"/>
      <c r="AB33" s="11"/>
    </row>
    <row r="34" spans="1:2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K2" sqref="K2"/>
    </sheetView>
  </sheetViews>
  <sheetFormatPr defaultRowHeight="15" x14ac:dyDescent="0.25"/>
  <cols>
    <col min="1" max="1" width="6.85546875" customWidth="1"/>
    <col min="2" max="2" width="44.140625" bestFit="1" customWidth="1"/>
    <col min="3" max="4" width="14.5703125" customWidth="1"/>
    <col min="5" max="5" width="13.140625" bestFit="1" customWidth="1"/>
    <col min="6" max="6" width="11.28515625" customWidth="1"/>
    <col min="7" max="7" width="13.140625" bestFit="1" customWidth="1"/>
    <col min="8" max="8" width="11.140625" customWidth="1"/>
    <col min="9" max="9" width="13.140625" bestFit="1" customWidth="1"/>
    <col min="10" max="10" width="13.42578125" style="19" customWidth="1"/>
  </cols>
  <sheetData>
    <row r="1" spans="1:10" ht="18.75" x14ac:dyDescent="0.3">
      <c r="A1" s="74" t="s">
        <v>112</v>
      </c>
      <c r="B1" s="74"/>
      <c r="C1" s="74"/>
      <c r="D1" s="74"/>
      <c r="E1" s="74"/>
      <c r="F1" s="74"/>
      <c r="G1" s="74"/>
      <c r="H1" s="74"/>
      <c r="I1" s="74"/>
    </row>
    <row r="2" spans="1:10" ht="18.75" x14ac:dyDescent="0.3">
      <c r="A2" s="74" t="s">
        <v>121</v>
      </c>
      <c r="B2" s="74"/>
      <c r="C2" s="74"/>
      <c r="D2" s="74"/>
      <c r="E2" s="74"/>
      <c r="F2" s="74"/>
      <c r="G2" s="74"/>
      <c r="H2" s="74"/>
      <c r="I2" s="74"/>
    </row>
    <row r="3" spans="1:10" ht="19.5" thickBot="1" x14ac:dyDescent="0.35">
      <c r="A3" s="76" t="s">
        <v>126</v>
      </c>
      <c r="B3" s="76"/>
      <c r="C3" s="76"/>
      <c r="D3" s="76"/>
      <c r="E3" s="76"/>
      <c r="F3" s="76"/>
      <c r="G3" s="76"/>
      <c r="H3" s="76"/>
      <c r="I3" s="76"/>
    </row>
    <row r="4" spans="1:10" ht="48" thickBot="1" x14ac:dyDescent="0.3">
      <c r="A4" s="9" t="s">
        <v>52</v>
      </c>
      <c r="B4" s="9" t="s">
        <v>53</v>
      </c>
      <c r="C4" s="8" t="s">
        <v>54</v>
      </c>
      <c r="D4" s="80" t="s">
        <v>58</v>
      </c>
      <c r="E4" s="8" t="s">
        <v>70</v>
      </c>
      <c r="F4" s="8" t="s">
        <v>71</v>
      </c>
      <c r="G4" s="6" t="s">
        <v>72</v>
      </c>
      <c r="H4" s="7" t="s">
        <v>73</v>
      </c>
      <c r="I4" s="79" t="s">
        <v>74</v>
      </c>
      <c r="J4" s="84" t="s">
        <v>75</v>
      </c>
    </row>
    <row r="5" spans="1:10" x14ac:dyDescent="0.25">
      <c r="A5" s="13">
        <v>1</v>
      </c>
      <c r="B5" s="14" t="s">
        <v>76</v>
      </c>
      <c r="C5" s="36">
        <v>760947</v>
      </c>
      <c r="D5" s="85">
        <v>24405482</v>
      </c>
      <c r="E5" s="62">
        <v>9716141</v>
      </c>
      <c r="F5" s="62">
        <v>180795</v>
      </c>
      <c r="G5" s="49">
        <v>19954535</v>
      </c>
      <c r="H5" s="65">
        <v>490711</v>
      </c>
      <c r="I5" s="81">
        <v>1361596</v>
      </c>
      <c r="J5" s="87">
        <f>SUM(C5:I5)</f>
        <v>56870207</v>
      </c>
    </row>
    <row r="6" spans="1:10" x14ac:dyDescent="0.25">
      <c r="A6" s="15">
        <v>2</v>
      </c>
      <c r="B6" s="16" t="s">
        <v>77</v>
      </c>
      <c r="C6" s="39">
        <v>322431</v>
      </c>
      <c r="D6" s="54">
        <v>1581407</v>
      </c>
      <c r="E6" s="63">
        <v>6931401</v>
      </c>
      <c r="F6" s="63">
        <v>0</v>
      </c>
      <c r="G6" s="68">
        <v>2342024</v>
      </c>
      <c r="H6" s="66">
        <v>0</v>
      </c>
      <c r="I6" s="82">
        <v>0</v>
      </c>
      <c r="J6" s="86">
        <f t="shared" ref="J6:J33" si="0">SUM(C6:I6)</f>
        <v>11177263</v>
      </c>
    </row>
    <row r="7" spans="1:10" x14ac:dyDescent="0.25">
      <c r="A7" s="15">
        <v>3</v>
      </c>
      <c r="B7" s="16" t="s">
        <v>78</v>
      </c>
      <c r="C7" s="39">
        <v>438516</v>
      </c>
      <c r="D7" s="54">
        <v>22824075</v>
      </c>
      <c r="E7" s="63">
        <v>2784740</v>
      </c>
      <c r="F7" s="63">
        <v>180795</v>
      </c>
      <c r="G7" s="68">
        <v>17612511</v>
      </c>
      <c r="H7" s="66">
        <v>490711</v>
      </c>
      <c r="I7" s="82">
        <v>1361596</v>
      </c>
      <c r="J7" s="86">
        <f t="shared" si="0"/>
        <v>45692944</v>
      </c>
    </row>
    <row r="8" spans="1:10" x14ac:dyDescent="0.25">
      <c r="A8" s="15">
        <v>4</v>
      </c>
      <c r="B8" s="16" t="s">
        <v>79</v>
      </c>
      <c r="C8" s="39">
        <v>150264</v>
      </c>
      <c r="D8" s="54">
        <v>2177407</v>
      </c>
      <c r="E8" s="63">
        <v>1784210</v>
      </c>
      <c r="F8" s="63">
        <v>343828</v>
      </c>
      <c r="G8" s="68">
        <v>23920205</v>
      </c>
      <c r="H8" s="66">
        <v>0</v>
      </c>
      <c r="I8" s="82">
        <v>11261630</v>
      </c>
      <c r="J8" s="86">
        <f t="shared" si="0"/>
        <v>39637544</v>
      </c>
    </row>
    <row r="9" spans="1:10" x14ac:dyDescent="0.25">
      <c r="A9" s="15">
        <v>5</v>
      </c>
      <c r="B9" s="16" t="s">
        <v>80</v>
      </c>
      <c r="C9" s="39">
        <v>137476</v>
      </c>
      <c r="D9" s="54">
        <v>2434529</v>
      </c>
      <c r="E9" s="63">
        <v>1936943</v>
      </c>
      <c r="F9" s="63">
        <v>412490</v>
      </c>
      <c r="G9" s="68">
        <v>25868949</v>
      </c>
      <c r="H9" s="66">
        <v>0</v>
      </c>
      <c r="I9" s="82">
        <v>12288086</v>
      </c>
      <c r="J9" s="86">
        <f t="shared" si="0"/>
        <v>43078473</v>
      </c>
    </row>
    <row r="10" spans="1:10" x14ac:dyDescent="0.25">
      <c r="A10" s="15">
        <v>6</v>
      </c>
      <c r="B10" s="16" t="s">
        <v>81</v>
      </c>
      <c r="C10" s="39">
        <v>451304</v>
      </c>
      <c r="D10" s="54">
        <v>22566953</v>
      </c>
      <c r="E10" s="63">
        <v>2632007</v>
      </c>
      <c r="F10" s="63">
        <v>112133</v>
      </c>
      <c r="G10" s="68">
        <v>15663767</v>
      </c>
      <c r="H10" s="66">
        <v>490711</v>
      </c>
      <c r="I10" s="82">
        <v>335140</v>
      </c>
      <c r="J10" s="86">
        <f t="shared" si="0"/>
        <v>42252015</v>
      </c>
    </row>
    <row r="11" spans="1:10" x14ac:dyDescent="0.25">
      <c r="A11" s="15">
        <v>7</v>
      </c>
      <c r="B11" s="16" t="s">
        <v>82</v>
      </c>
      <c r="C11" s="39">
        <v>248634</v>
      </c>
      <c r="D11" s="54">
        <v>14473145</v>
      </c>
      <c r="E11" s="63">
        <v>2110052</v>
      </c>
      <c r="F11" s="63">
        <v>110031</v>
      </c>
      <c r="G11" s="68">
        <v>11290532</v>
      </c>
      <c r="H11" s="66">
        <v>111722</v>
      </c>
      <c r="I11" s="82">
        <v>611736</v>
      </c>
      <c r="J11" s="86">
        <f t="shared" si="0"/>
        <v>28955852</v>
      </c>
    </row>
    <row r="12" spans="1:10" x14ac:dyDescent="0.25">
      <c r="A12" s="15">
        <v>8</v>
      </c>
      <c r="B12" s="16" t="s">
        <v>83</v>
      </c>
      <c r="C12" s="39">
        <v>75500</v>
      </c>
      <c r="D12" s="54">
        <v>122758</v>
      </c>
      <c r="E12" s="63">
        <v>1469047</v>
      </c>
      <c r="F12" s="63">
        <v>0</v>
      </c>
      <c r="G12" s="68">
        <v>0</v>
      </c>
      <c r="H12" s="66">
        <v>0</v>
      </c>
      <c r="I12" s="82">
        <v>0</v>
      </c>
      <c r="J12" s="86">
        <f t="shared" si="0"/>
        <v>1667305</v>
      </c>
    </row>
    <row r="13" spans="1:10" x14ac:dyDescent="0.25">
      <c r="A13" s="15">
        <v>9</v>
      </c>
      <c r="B13" s="16" t="s">
        <v>84</v>
      </c>
      <c r="C13" s="39">
        <v>20140</v>
      </c>
      <c r="D13" s="54">
        <v>31000</v>
      </c>
      <c r="E13" s="63">
        <v>1564601</v>
      </c>
      <c r="F13" s="63">
        <v>0</v>
      </c>
      <c r="G13" s="68">
        <v>0</v>
      </c>
      <c r="H13" s="66">
        <v>0</v>
      </c>
      <c r="I13" s="82">
        <v>0</v>
      </c>
      <c r="J13" s="86">
        <f t="shared" si="0"/>
        <v>1615741</v>
      </c>
    </row>
    <row r="14" spans="1:10" x14ac:dyDescent="0.25">
      <c r="A14" s="15">
        <v>10</v>
      </c>
      <c r="B14" s="16" t="s">
        <v>85</v>
      </c>
      <c r="C14" s="39">
        <v>11325</v>
      </c>
      <c r="D14" s="54">
        <v>854299</v>
      </c>
      <c r="E14" s="63"/>
      <c r="F14" s="63"/>
      <c r="G14" s="68"/>
      <c r="H14" s="66"/>
      <c r="I14" s="82"/>
      <c r="J14" s="86">
        <f t="shared" si="0"/>
        <v>865624</v>
      </c>
    </row>
    <row r="15" spans="1:10" x14ac:dyDescent="0.25">
      <c r="A15" s="15">
        <v>11</v>
      </c>
      <c r="B15" s="16" t="s">
        <v>86</v>
      </c>
      <c r="C15" s="39">
        <v>2700</v>
      </c>
      <c r="D15" s="54">
        <v>889144</v>
      </c>
      <c r="E15" s="63"/>
      <c r="F15" s="63"/>
      <c r="G15" s="68"/>
      <c r="H15" s="66"/>
      <c r="I15" s="82"/>
      <c r="J15" s="86">
        <f t="shared" si="0"/>
        <v>891844</v>
      </c>
    </row>
    <row r="16" spans="1:10" x14ac:dyDescent="0.25">
      <c r="A16" s="15">
        <v>12</v>
      </c>
      <c r="B16" s="16" t="s">
        <v>87</v>
      </c>
      <c r="C16" s="42">
        <v>184649</v>
      </c>
      <c r="D16" s="54">
        <v>14416232</v>
      </c>
      <c r="E16" s="63">
        <v>2205606</v>
      </c>
      <c r="F16" s="63">
        <v>110031</v>
      </c>
      <c r="G16" s="68">
        <v>11290532</v>
      </c>
      <c r="H16" s="66">
        <v>111722</v>
      </c>
      <c r="I16" s="82">
        <v>611736</v>
      </c>
      <c r="J16" s="86">
        <f t="shared" si="0"/>
        <v>28930508</v>
      </c>
    </row>
    <row r="17" spans="1:10" x14ac:dyDescent="0.25">
      <c r="A17" s="15">
        <v>13</v>
      </c>
      <c r="B17" s="16" t="s">
        <v>88</v>
      </c>
      <c r="C17" s="39">
        <v>122083</v>
      </c>
      <c r="D17" s="54">
        <v>972356</v>
      </c>
      <c r="E17" s="63">
        <v>1511684</v>
      </c>
      <c r="F17" s="63">
        <v>0</v>
      </c>
      <c r="G17" s="68">
        <v>1399553</v>
      </c>
      <c r="H17" s="66">
        <v>0</v>
      </c>
      <c r="I17" s="82">
        <v>0</v>
      </c>
      <c r="J17" s="86">
        <f t="shared" si="0"/>
        <v>4005676</v>
      </c>
    </row>
    <row r="18" spans="1:10" x14ac:dyDescent="0.25">
      <c r="A18" s="15">
        <v>14</v>
      </c>
      <c r="B18" s="16" t="s">
        <v>89</v>
      </c>
      <c r="C18" s="39">
        <v>62566</v>
      </c>
      <c r="D18" s="54">
        <v>13443876</v>
      </c>
      <c r="E18" s="63">
        <v>693922</v>
      </c>
      <c r="F18" s="63">
        <v>110031</v>
      </c>
      <c r="G18" s="68">
        <v>9890979</v>
      </c>
      <c r="H18" s="66">
        <v>111722</v>
      </c>
      <c r="I18" s="82">
        <v>611736</v>
      </c>
      <c r="J18" s="86">
        <f t="shared" si="0"/>
        <v>24924832</v>
      </c>
    </row>
    <row r="19" spans="1:10" x14ac:dyDescent="0.25">
      <c r="A19" s="15">
        <v>15</v>
      </c>
      <c r="B19" s="16" t="s">
        <v>90</v>
      </c>
      <c r="C19" s="39">
        <v>-10702</v>
      </c>
      <c r="D19" s="54">
        <v>-129859</v>
      </c>
      <c r="E19" s="63">
        <v>-23097</v>
      </c>
      <c r="F19" s="63">
        <v>0</v>
      </c>
      <c r="G19" s="68">
        <v>-469270</v>
      </c>
      <c r="H19" s="66">
        <v>834987</v>
      </c>
      <c r="I19" s="82">
        <v>0</v>
      </c>
      <c r="J19" s="86">
        <f t="shared" si="0"/>
        <v>202059</v>
      </c>
    </row>
    <row r="20" spans="1:10" x14ac:dyDescent="0.25">
      <c r="A20" s="15">
        <v>16</v>
      </c>
      <c r="B20" s="16" t="s">
        <v>91</v>
      </c>
      <c r="C20" s="39">
        <v>51864</v>
      </c>
      <c r="D20" s="54">
        <v>13314017</v>
      </c>
      <c r="E20" s="63">
        <v>670825</v>
      </c>
      <c r="F20" s="63">
        <v>110031</v>
      </c>
      <c r="G20" s="68">
        <v>9421709</v>
      </c>
      <c r="H20" s="66">
        <v>946709</v>
      </c>
      <c r="I20" s="82">
        <v>611736</v>
      </c>
      <c r="J20" s="86">
        <f t="shared" si="0"/>
        <v>25126891</v>
      </c>
    </row>
    <row r="21" spans="1:10" x14ac:dyDescent="0.25">
      <c r="A21" s="15">
        <v>17</v>
      </c>
      <c r="B21" s="16" t="s">
        <v>92</v>
      </c>
      <c r="C21" s="39">
        <v>23739</v>
      </c>
      <c r="D21" s="54">
        <v>1829572</v>
      </c>
      <c r="E21" s="63">
        <v>277814</v>
      </c>
      <c r="F21" s="63">
        <v>0</v>
      </c>
      <c r="G21" s="68">
        <v>2026533</v>
      </c>
      <c r="H21" s="66">
        <v>16649</v>
      </c>
      <c r="I21" s="82">
        <v>0</v>
      </c>
      <c r="J21" s="86">
        <f t="shared" si="0"/>
        <v>4174307</v>
      </c>
    </row>
    <row r="22" spans="1:10" x14ac:dyDescent="0.25">
      <c r="A22" s="15">
        <v>18</v>
      </c>
      <c r="B22" s="16" t="s">
        <v>93</v>
      </c>
      <c r="C22" s="39">
        <v>181258</v>
      </c>
      <c r="D22" s="54">
        <v>13</v>
      </c>
      <c r="E22" s="63">
        <v>1787495</v>
      </c>
      <c r="F22" s="63">
        <v>0</v>
      </c>
      <c r="G22" s="68">
        <v>485763</v>
      </c>
      <c r="H22" s="66">
        <v>0</v>
      </c>
      <c r="I22" s="82">
        <v>0</v>
      </c>
      <c r="J22" s="86">
        <f t="shared" si="0"/>
        <v>2454529</v>
      </c>
    </row>
    <row r="23" spans="1:10" x14ac:dyDescent="0.25">
      <c r="A23" s="15">
        <v>19</v>
      </c>
      <c r="B23" s="16" t="s">
        <v>94</v>
      </c>
      <c r="C23" s="39">
        <v>-157519</v>
      </c>
      <c r="D23" s="54">
        <v>1829559</v>
      </c>
      <c r="E23" s="63">
        <v>-1509681</v>
      </c>
      <c r="F23" s="63">
        <v>0</v>
      </c>
      <c r="G23" s="68">
        <v>1540770</v>
      </c>
      <c r="H23" s="66">
        <v>16649</v>
      </c>
      <c r="I23" s="82">
        <v>0</v>
      </c>
      <c r="J23" s="86">
        <f t="shared" si="0"/>
        <v>1719778</v>
      </c>
    </row>
    <row r="24" spans="1:10" x14ac:dyDescent="0.25">
      <c r="A24" s="15">
        <v>20</v>
      </c>
      <c r="B24" s="16" t="s">
        <v>95</v>
      </c>
      <c r="C24" s="39">
        <v>188631.29272246649</v>
      </c>
      <c r="D24" s="54">
        <v>4860976.3206070233</v>
      </c>
      <c r="E24" s="63">
        <v>1476631.3251955085</v>
      </c>
      <c r="F24" s="63">
        <v>80222</v>
      </c>
      <c r="G24" s="68">
        <v>6048149.7627702681</v>
      </c>
      <c r="H24" s="66">
        <v>177177.29870473366</v>
      </c>
      <c r="I24" s="82">
        <v>14200</v>
      </c>
      <c r="J24" s="86">
        <f t="shared" si="0"/>
        <v>12845988.000000002</v>
      </c>
    </row>
    <row r="25" spans="1:10" x14ac:dyDescent="0.25">
      <c r="A25" s="15">
        <v>21</v>
      </c>
      <c r="B25" s="16" t="s">
        <v>96</v>
      </c>
      <c r="C25" s="39">
        <v>82976.292722466489</v>
      </c>
      <c r="D25" s="54">
        <v>20004552.320607021</v>
      </c>
      <c r="E25" s="63">
        <v>637775.32519550843</v>
      </c>
      <c r="F25" s="63">
        <v>190253</v>
      </c>
      <c r="G25" s="68">
        <v>17010628.762770269</v>
      </c>
      <c r="H25" s="66">
        <v>1140535.2987047336</v>
      </c>
      <c r="I25" s="82">
        <v>625936</v>
      </c>
      <c r="J25" s="86">
        <f t="shared" si="0"/>
        <v>39692657.000000007</v>
      </c>
    </row>
    <row r="26" spans="1:10" x14ac:dyDescent="0.25">
      <c r="A26" s="15">
        <v>22</v>
      </c>
      <c r="B26" s="16" t="s">
        <v>97</v>
      </c>
      <c r="C26" s="39">
        <v>368327.70727753348</v>
      </c>
      <c r="D26" s="54">
        <v>2562400.6793929767</v>
      </c>
      <c r="E26" s="63">
        <v>1994231.6748044915</v>
      </c>
      <c r="F26" s="63">
        <v>-78120</v>
      </c>
      <c r="G26" s="68">
        <v>-1346861.7627702681</v>
      </c>
      <c r="H26" s="66">
        <v>-649824.29870473361</v>
      </c>
      <c r="I26" s="82">
        <v>-290796</v>
      </c>
      <c r="J26" s="86">
        <f t="shared" si="0"/>
        <v>2559357.9999999995</v>
      </c>
    </row>
    <row r="27" spans="1:10" x14ac:dyDescent="0.25">
      <c r="A27" s="15">
        <v>23</v>
      </c>
      <c r="B27" s="16" t="s">
        <v>98</v>
      </c>
      <c r="C27" s="42">
        <v>18775.113043784699</v>
      </c>
      <c r="D27" s="54">
        <v>820717.88428555301</v>
      </c>
      <c r="E27" s="63">
        <v>121819.88784569237</v>
      </c>
      <c r="F27" s="63">
        <v>1029</v>
      </c>
      <c r="G27" s="68">
        <v>9146400.2267693169</v>
      </c>
      <c r="H27" s="66">
        <v>48456.534581620203</v>
      </c>
      <c r="I27" s="82">
        <v>290796</v>
      </c>
      <c r="J27" s="86">
        <f t="shared" si="0"/>
        <v>10447994.646525968</v>
      </c>
    </row>
    <row r="28" spans="1:10" x14ac:dyDescent="0.25">
      <c r="A28" s="15">
        <v>24</v>
      </c>
      <c r="B28" s="16" t="s">
        <v>99</v>
      </c>
      <c r="C28" s="42">
        <v>3102.8473325746354</v>
      </c>
      <c r="D28" s="54">
        <v>84441.233758055474</v>
      </c>
      <c r="E28" s="63">
        <v>18373.004681540937</v>
      </c>
      <c r="F28" s="63">
        <v>453</v>
      </c>
      <c r="G28" s="68">
        <v>74238.054188701455</v>
      </c>
      <c r="H28" s="66">
        <v>4416.0336950529663</v>
      </c>
      <c r="I28" s="82">
        <v>0</v>
      </c>
      <c r="J28" s="86">
        <f t="shared" si="0"/>
        <v>185024.17365592544</v>
      </c>
    </row>
    <row r="29" spans="1:10" x14ac:dyDescent="0.25">
      <c r="A29" s="15">
        <v>25</v>
      </c>
      <c r="B29" s="16" t="s">
        <v>100</v>
      </c>
      <c r="C29" s="42">
        <v>390205.66765389289</v>
      </c>
      <c r="D29" s="54">
        <v>3467559.7974365852</v>
      </c>
      <c r="E29" s="63">
        <v>2134424.5673317248</v>
      </c>
      <c r="F29" s="63">
        <v>-76638</v>
      </c>
      <c r="G29" s="68">
        <v>7873776.5181877501</v>
      </c>
      <c r="H29" s="66">
        <v>-596951.7304280604</v>
      </c>
      <c r="I29" s="82">
        <v>0</v>
      </c>
      <c r="J29" s="86">
        <f t="shared" si="0"/>
        <v>13192376.820181893</v>
      </c>
    </row>
    <row r="30" spans="1:10" x14ac:dyDescent="0.25">
      <c r="A30" s="15">
        <v>26</v>
      </c>
      <c r="B30" s="16" t="s">
        <v>101</v>
      </c>
      <c r="C30" s="42">
        <v>390205.66765389289</v>
      </c>
      <c r="D30" s="54">
        <v>3467559.7974365852</v>
      </c>
      <c r="E30" s="63">
        <v>2134424.5673317248</v>
      </c>
      <c r="F30" s="63">
        <v>-76638</v>
      </c>
      <c r="G30" s="68">
        <v>7873776.5181877501</v>
      </c>
      <c r="H30" s="66">
        <v>-596951.7304280604</v>
      </c>
      <c r="I30" s="82">
        <v>0</v>
      </c>
      <c r="J30" s="86">
        <f t="shared" si="0"/>
        <v>13192376.820181893</v>
      </c>
    </row>
    <row r="31" spans="1:10" x14ac:dyDescent="0.25">
      <c r="A31" s="15">
        <v>27</v>
      </c>
      <c r="B31" s="16" t="s">
        <v>102</v>
      </c>
      <c r="C31" s="42">
        <v>21656.695470040257</v>
      </c>
      <c r="D31" s="54">
        <v>824807.31060041988</v>
      </c>
      <c r="E31" s="63">
        <v>200209.45907322693</v>
      </c>
      <c r="F31" s="63">
        <v>3016</v>
      </c>
      <c r="G31" s="68">
        <v>720206.86228871753</v>
      </c>
      <c r="H31" s="66">
        <v>8949.4030389915861</v>
      </c>
      <c r="I31" s="82">
        <v>58657.26952860388</v>
      </c>
      <c r="J31" s="86">
        <f t="shared" si="0"/>
        <v>1837503.0000000002</v>
      </c>
    </row>
    <row r="32" spans="1:10" x14ac:dyDescent="0.25">
      <c r="A32" s="15">
        <v>28</v>
      </c>
      <c r="B32" s="16" t="s">
        <v>103</v>
      </c>
      <c r="C32" s="42">
        <v>368548.97218385263</v>
      </c>
      <c r="D32" s="54">
        <v>2642752.4868361652</v>
      </c>
      <c r="E32" s="63">
        <v>1934215.1082584977</v>
      </c>
      <c r="F32" s="63">
        <v>-79654</v>
      </c>
      <c r="G32" s="68">
        <v>7153569.655899032</v>
      </c>
      <c r="H32" s="66">
        <v>-605901.13346705202</v>
      </c>
      <c r="I32" s="82">
        <v>-58657.26952860388</v>
      </c>
      <c r="J32" s="86">
        <f t="shared" si="0"/>
        <v>11354873.820181893</v>
      </c>
    </row>
    <row r="33" spans="1:10" ht="15.75" thickBot="1" x14ac:dyDescent="0.3">
      <c r="A33" s="17">
        <v>29</v>
      </c>
      <c r="B33" s="18" t="s">
        <v>104</v>
      </c>
      <c r="C33" s="45">
        <v>368548.97218385263</v>
      </c>
      <c r="D33" s="58">
        <v>2642752.4868361652</v>
      </c>
      <c r="E33" s="64">
        <v>1934215.1082584977</v>
      </c>
      <c r="F33" s="64">
        <v>-79654</v>
      </c>
      <c r="G33" s="69">
        <v>7153569.655899032</v>
      </c>
      <c r="H33" s="67">
        <v>-605901.13346705202</v>
      </c>
      <c r="I33" s="83">
        <v>-58657.26952860388</v>
      </c>
      <c r="J33" s="88">
        <f t="shared" si="0"/>
        <v>11354873.820181893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R1" sqref="R1"/>
    </sheetView>
  </sheetViews>
  <sheetFormatPr defaultColWidth="12.5703125" defaultRowHeight="15" x14ac:dyDescent="0.25"/>
  <cols>
    <col min="1" max="1" width="8" customWidth="1"/>
    <col min="2" max="2" width="43.5703125" customWidth="1"/>
    <col min="3" max="3" width="15.85546875" customWidth="1"/>
    <col min="4" max="4" width="14.28515625" customWidth="1"/>
    <col min="5" max="5" width="12.7109375" bestFit="1" customWidth="1"/>
    <col min="6" max="7" width="15.42578125" customWidth="1"/>
    <col min="8" max="8" width="12.7109375" bestFit="1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  <col min="17" max="17" width="14" customWidth="1"/>
  </cols>
  <sheetData>
    <row r="1" spans="1:17" ht="18.75" x14ac:dyDescent="0.3">
      <c r="A1" s="74" t="s">
        <v>113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7" ht="18.75" x14ac:dyDescent="0.3">
      <c r="A2" s="74" t="s">
        <v>121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ht="19.5" thickBot="1" x14ac:dyDescent="0.35">
      <c r="A3" s="76" t="s">
        <v>126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7" ht="48" thickBot="1" x14ac:dyDescent="0.3">
      <c r="A4" s="9" t="s">
        <v>52</v>
      </c>
      <c r="B4" s="6" t="s">
        <v>53</v>
      </c>
      <c r="C4" s="6" t="s">
        <v>55</v>
      </c>
      <c r="D4" s="7" t="s">
        <v>56</v>
      </c>
      <c r="E4" s="8" t="s">
        <v>57</v>
      </c>
      <c r="F4" s="6" t="s">
        <v>59</v>
      </c>
      <c r="G4" s="7" t="s">
        <v>60</v>
      </c>
      <c r="H4" s="8" t="s">
        <v>61</v>
      </c>
      <c r="I4" s="8" t="s">
        <v>62</v>
      </c>
      <c r="J4" s="6" t="s">
        <v>120</v>
      </c>
      <c r="K4" s="7" t="s">
        <v>65</v>
      </c>
      <c r="L4" s="8" t="s">
        <v>63</v>
      </c>
      <c r="M4" s="8" t="s">
        <v>64</v>
      </c>
      <c r="N4" s="6" t="s">
        <v>66</v>
      </c>
      <c r="O4" s="7" t="s">
        <v>67</v>
      </c>
      <c r="P4" s="89" t="s">
        <v>68</v>
      </c>
      <c r="Q4" s="90" t="s">
        <v>75</v>
      </c>
    </row>
    <row r="5" spans="1:17" x14ac:dyDescent="0.25">
      <c r="A5" s="13">
        <v>1</v>
      </c>
      <c r="B5" s="14" t="s">
        <v>76</v>
      </c>
      <c r="C5" s="37">
        <v>2187958</v>
      </c>
      <c r="D5" s="38">
        <v>1071838</v>
      </c>
      <c r="E5" s="37">
        <v>177667</v>
      </c>
      <c r="F5" s="37">
        <v>3720580</v>
      </c>
      <c r="G5" s="38">
        <v>1152175</v>
      </c>
      <c r="H5" s="37">
        <v>328383</v>
      </c>
      <c r="I5" s="38">
        <v>223268</v>
      </c>
      <c r="J5" s="37">
        <v>4548683</v>
      </c>
      <c r="K5" s="38">
        <v>3986</v>
      </c>
      <c r="L5" s="37">
        <v>2640801</v>
      </c>
      <c r="M5" s="38">
        <v>922943</v>
      </c>
      <c r="N5" s="37">
        <v>34462005</v>
      </c>
      <c r="O5" s="38">
        <v>60841263</v>
      </c>
      <c r="P5" s="36">
        <v>88800</v>
      </c>
      <c r="Q5" s="87">
        <f>SUM(C5:P5)</f>
        <v>112370350</v>
      </c>
    </row>
    <row r="6" spans="1:17" x14ac:dyDescent="0.25">
      <c r="A6" s="15">
        <v>2</v>
      </c>
      <c r="B6" s="16" t="s">
        <v>77</v>
      </c>
      <c r="C6" s="40">
        <v>2122769</v>
      </c>
      <c r="D6" s="41">
        <v>459185</v>
      </c>
      <c r="E6" s="40">
        <v>57565</v>
      </c>
      <c r="F6" s="40">
        <v>759543</v>
      </c>
      <c r="G6" s="41">
        <v>295826</v>
      </c>
      <c r="H6" s="40">
        <v>50545</v>
      </c>
      <c r="I6" s="41">
        <v>222768</v>
      </c>
      <c r="J6" s="40">
        <v>4548683</v>
      </c>
      <c r="K6" s="41">
        <v>0</v>
      </c>
      <c r="L6" s="40">
        <v>1738085</v>
      </c>
      <c r="M6" s="41">
        <v>10432</v>
      </c>
      <c r="N6" s="40">
        <v>1759101</v>
      </c>
      <c r="O6" s="41">
        <v>53763850</v>
      </c>
      <c r="P6" s="39">
        <v>22200</v>
      </c>
      <c r="Q6" s="86">
        <f t="shared" ref="Q6:Q33" si="0">SUM(C6:P6)</f>
        <v>65810552</v>
      </c>
    </row>
    <row r="7" spans="1:17" x14ac:dyDescent="0.25">
      <c r="A7" s="15">
        <v>3</v>
      </c>
      <c r="B7" s="16" t="s">
        <v>78</v>
      </c>
      <c r="C7" s="40">
        <v>65189</v>
      </c>
      <c r="D7" s="41">
        <v>612653</v>
      </c>
      <c r="E7" s="40">
        <v>120102</v>
      </c>
      <c r="F7" s="40">
        <v>2961037</v>
      </c>
      <c r="G7" s="41">
        <v>856349</v>
      </c>
      <c r="H7" s="40">
        <v>277838</v>
      </c>
      <c r="I7" s="41">
        <v>500</v>
      </c>
      <c r="J7" s="40">
        <v>0</v>
      </c>
      <c r="K7" s="41">
        <v>3986</v>
      </c>
      <c r="L7" s="40">
        <v>902716</v>
      </c>
      <c r="M7" s="41">
        <v>912511</v>
      </c>
      <c r="N7" s="40">
        <v>32702904</v>
      </c>
      <c r="O7" s="41">
        <v>7077413</v>
      </c>
      <c r="P7" s="39">
        <v>66600</v>
      </c>
      <c r="Q7" s="86">
        <f t="shared" si="0"/>
        <v>46559798</v>
      </c>
    </row>
    <row r="8" spans="1:17" x14ac:dyDescent="0.25">
      <c r="A8" s="15">
        <v>4</v>
      </c>
      <c r="B8" s="16" t="s">
        <v>79</v>
      </c>
      <c r="C8" s="40">
        <v>0</v>
      </c>
      <c r="D8" s="41">
        <v>171931</v>
      </c>
      <c r="E8" s="40">
        <v>64583</v>
      </c>
      <c r="F8" s="40">
        <v>702931</v>
      </c>
      <c r="G8" s="41">
        <v>28511</v>
      </c>
      <c r="H8" s="40">
        <v>115059</v>
      </c>
      <c r="I8" s="41">
        <v>0</v>
      </c>
      <c r="J8" s="40">
        <v>0</v>
      </c>
      <c r="K8" s="41">
        <v>0</v>
      </c>
      <c r="L8" s="40">
        <v>687491</v>
      </c>
      <c r="M8" s="41">
        <v>368532</v>
      </c>
      <c r="N8" s="40">
        <v>10282569</v>
      </c>
      <c r="O8" s="41">
        <v>5351186</v>
      </c>
      <c r="P8" s="39">
        <v>260</v>
      </c>
      <c r="Q8" s="86">
        <f t="shared" si="0"/>
        <v>17773053</v>
      </c>
    </row>
    <row r="9" spans="1:17" x14ac:dyDescent="0.25">
      <c r="A9" s="15">
        <v>5</v>
      </c>
      <c r="B9" s="16" t="s">
        <v>80</v>
      </c>
      <c r="C9" s="40">
        <v>8952</v>
      </c>
      <c r="D9" s="41">
        <v>109724</v>
      </c>
      <c r="E9" s="40">
        <v>64452</v>
      </c>
      <c r="F9" s="40">
        <v>246023</v>
      </c>
      <c r="G9" s="41">
        <v>398138</v>
      </c>
      <c r="H9" s="40">
        <v>101479</v>
      </c>
      <c r="I9" s="41">
        <v>0</v>
      </c>
      <c r="J9" s="40">
        <v>0</v>
      </c>
      <c r="K9" s="41">
        <v>0</v>
      </c>
      <c r="L9" s="40">
        <v>614175</v>
      </c>
      <c r="M9" s="41">
        <v>42440</v>
      </c>
      <c r="N9" s="40">
        <v>9711177</v>
      </c>
      <c r="O9" s="41">
        <v>4700173</v>
      </c>
      <c r="P9" s="39">
        <v>1404</v>
      </c>
      <c r="Q9" s="86">
        <f t="shared" si="0"/>
        <v>15998137</v>
      </c>
    </row>
    <row r="10" spans="1:17" x14ac:dyDescent="0.25">
      <c r="A10" s="15">
        <v>6</v>
      </c>
      <c r="B10" s="16" t="s">
        <v>81</v>
      </c>
      <c r="C10" s="40">
        <v>56237</v>
      </c>
      <c r="D10" s="41">
        <v>674860</v>
      </c>
      <c r="E10" s="40">
        <v>120233</v>
      </c>
      <c r="F10" s="40">
        <v>3417945</v>
      </c>
      <c r="G10" s="41">
        <v>486722</v>
      </c>
      <c r="H10" s="40">
        <v>291418</v>
      </c>
      <c r="I10" s="41">
        <v>500</v>
      </c>
      <c r="J10" s="40">
        <v>0</v>
      </c>
      <c r="K10" s="41">
        <v>3986</v>
      </c>
      <c r="L10" s="40">
        <v>976032</v>
      </c>
      <c r="M10" s="41">
        <v>1238603</v>
      </c>
      <c r="N10" s="40">
        <v>33274296</v>
      </c>
      <c r="O10" s="41">
        <v>7728426</v>
      </c>
      <c r="P10" s="39">
        <v>65456</v>
      </c>
      <c r="Q10" s="86">
        <f t="shared" si="0"/>
        <v>48334714</v>
      </c>
    </row>
    <row r="11" spans="1:17" x14ac:dyDescent="0.25">
      <c r="A11" s="15">
        <v>7</v>
      </c>
      <c r="B11" s="16" t="s">
        <v>82</v>
      </c>
      <c r="C11" s="40">
        <v>109873</v>
      </c>
      <c r="D11" s="41">
        <v>9434</v>
      </c>
      <c r="E11" s="40">
        <v>8027</v>
      </c>
      <c r="F11" s="40">
        <v>263385</v>
      </c>
      <c r="G11" s="41">
        <v>66250</v>
      </c>
      <c r="H11" s="40">
        <v>58502</v>
      </c>
      <c r="I11" s="41">
        <v>0</v>
      </c>
      <c r="J11" s="40">
        <v>890097</v>
      </c>
      <c r="K11" s="41">
        <v>0</v>
      </c>
      <c r="L11" s="40">
        <v>598826</v>
      </c>
      <c r="M11" s="41">
        <v>57526</v>
      </c>
      <c r="N11" s="40">
        <v>13851774</v>
      </c>
      <c r="O11" s="41">
        <v>8116629</v>
      </c>
      <c r="P11" s="39">
        <v>0</v>
      </c>
      <c r="Q11" s="86">
        <f t="shared" si="0"/>
        <v>24030323</v>
      </c>
    </row>
    <row r="12" spans="1:17" x14ac:dyDescent="0.25">
      <c r="A12" s="15">
        <v>8</v>
      </c>
      <c r="B12" s="16" t="s">
        <v>83</v>
      </c>
      <c r="C12" s="40">
        <v>203514</v>
      </c>
      <c r="D12" s="41">
        <v>9600</v>
      </c>
      <c r="E12" s="40">
        <v>0</v>
      </c>
      <c r="F12" s="40">
        <v>104252</v>
      </c>
      <c r="G12" s="41">
        <v>202135</v>
      </c>
      <c r="H12" s="40">
        <v>3169</v>
      </c>
      <c r="I12" s="41">
        <v>0</v>
      </c>
      <c r="J12" s="40">
        <v>40000</v>
      </c>
      <c r="K12" s="41">
        <v>0</v>
      </c>
      <c r="L12" s="40">
        <v>181658</v>
      </c>
      <c r="M12" s="41">
        <v>7858</v>
      </c>
      <c r="N12" s="40">
        <v>4155663</v>
      </c>
      <c r="O12" s="41">
        <v>13119635</v>
      </c>
      <c r="P12" s="39">
        <v>0</v>
      </c>
      <c r="Q12" s="86">
        <f t="shared" si="0"/>
        <v>18027484</v>
      </c>
    </row>
    <row r="13" spans="1:17" x14ac:dyDescent="0.25">
      <c r="A13" s="15">
        <v>9</v>
      </c>
      <c r="B13" s="16" t="s">
        <v>84</v>
      </c>
      <c r="C13" s="40">
        <v>74029</v>
      </c>
      <c r="D13" s="41">
        <v>400</v>
      </c>
      <c r="E13" s="40">
        <v>0</v>
      </c>
      <c r="F13" s="40">
        <v>336035</v>
      </c>
      <c r="G13" s="41">
        <v>106019</v>
      </c>
      <c r="H13" s="40">
        <v>424478</v>
      </c>
      <c r="I13" s="41">
        <v>0</v>
      </c>
      <c r="J13" s="40">
        <v>0</v>
      </c>
      <c r="K13" s="41">
        <v>0</v>
      </c>
      <c r="L13" s="40">
        <v>172772</v>
      </c>
      <c r="M13" s="41">
        <v>301667</v>
      </c>
      <c r="N13" s="40">
        <v>3804795</v>
      </c>
      <c r="O13" s="41">
        <v>10292840</v>
      </c>
      <c r="P13" s="39">
        <v>0</v>
      </c>
      <c r="Q13" s="86">
        <f t="shared" si="0"/>
        <v>15513035</v>
      </c>
    </row>
    <row r="14" spans="1:17" x14ac:dyDescent="0.25">
      <c r="A14" s="15">
        <v>10</v>
      </c>
      <c r="B14" s="16" t="s">
        <v>85</v>
      </c>
      <c r="C14" s="40">
        <v>20351</v>
      </c>
      <c r="D14" s="41">
        <v>1440</v>
      </c>
      <c r="E14" s="40">
        <v>0</v>
      </c>
      <c r="F14" s="40">
        <v>10347</v>
      </c>
      <c r="G14" s="41">
        <v>20214</v>
      </c>
      <c r="H14" s="40">
        <v>317</v>
      </c>
      <c r="I14" s="41">
        <v>0</v>
      </c>
      <c r="J14" s="40">
        <v>4000</v>
      </c>
      <c r="K14" s="41">
        <v>0</v>
      </c>
      <c r="L14" s="40">
        <v>19955</v>
      </c>
      <c r="M14" s="41">
        <v>786</v>
      </c>
      <c r="N14" s="40">
        <v>462653</v>
      </c>
      <c r="O14" s="41">
        <v>1307717</v>
      </c>
      <c r="P14" s="39">
        <v>0</v>
      </c>
      <c r="Q14" s="86">
        <f t="shared" si="0"/>
        <v>1847780</v>
      </c>
    </row>
    <row r="15" spans="1:17" x14ac:dyDescent="0.25">
      <c r="A15" s="15">
        <v>11</v>
      </c>
      <c r="B15" s="16" t="s">
        <v>86</v>
      </c>
      <c r="C15" s="40">
        <v>7351</v>
      </c>
      <c r="D15" s="41">
        <v>60</v>
      </c>
      <c r="E15" s="40">
        <v>0</v>
      </c>
      <c r="F15" s="40">
        <v>15338</v>
      </c>
      <c r="G15" s="41">
        <v>10602</v>
      </c>
      <c r="H15" s="40">
        <v>42448</v>
      </c>
      <c r="I15" s="41">
        <v>0</v>
      </c>
      <c r="J15" s="40">
        <v>0</v>
      </c>
      <c r="K15" s="41">
        <v>0</v>
      </c>
      <c r="L15" s="40">
        <v>18191</v>
      </c>
      <c r="M15" s="41">
        <v>0</v>
      </c>
      <c r="N15" s="40">
        <v>456255</v>
      </c>
      <c r="O15" s="41">
        <v>1026019</v>
      </c>
      <c r="P15" s="39">
        <v>0</v>
      </c>
      <c r="Q15" s="86">
        <f t="shared" si="0"/>
        <v>1576264</v>
      </c>
    </row>
    <row r="16" spans="1:17" x14ac:dyDescent="0.25">
      <c r="A16" s="15">
        <v>12</v>
      </c>
      <c r="B16" s="16" t="s">
        <v>87</v>
      </c>
      <c r="C16" s="43">
        <v>-32612</v>
      </c>
      <c r="D16" s="44">
        <v>-1146</v>
      </c>
      <c r="E16" s="43">
        <v>8027</v>
      </c>
      <c r="F16" s="43">
        <v>500159</v>
      </c>
      <c r="G16" s="44">
        <v>-39478</v>
      </c>
      <c r="H16" s="43">
        <v>521942</v>
      </c>
      <c r="I16" s="44">
        <v>0</v>
      </c>
      <c r="J16" s="43">
        <v>846097</v>
      </c>
      <c r="K16" s="44">
        <v>0</v>
      </c>
      <c r="L16" s="43">
        <v>588176</v>
      </c>
      <c r="M16" s="44">
        <v>350549</v>
      </c>
      <c r="N16" s="43">
        <v>13494508</v>
      </c>
      <c r="O16" s="44">
        <v>5008136</v>
      </c>
      <c r="P16" s="42">
        <v>0</v>
      </c>
      <c r="Q16" s="86">
        <f t="shared" si="0"/>
        <v>21244358</v>
      </c>
    </row>
    <row r="17" spans="1:17" x14ac:dyDescent="0.25">
      <c r="A17" s="15">
        <v>13</v>
      </c>
      <c r="B17" s="16" t="s">
        <v>88</v>
      </c>
      <c r="C17" s="40">
        <v>-33247</v>
      </c>
      <c r="D17" s="41">
        <v>0</v>
      </c>
      <c r="E17" s="40">
        <v>0</v>
      </c>
      <c r="F17" s="40">
        <v>225876</v>
      </c>
      <c r="G17" s="41">
        <v>0</v>
      </c>
      <c r="H17" s="40">
        <v>0</v>
      </c>
      <c r="I17" s="41">
        <v>0</v>
      </c>
      <c r="J17" s="40">
        <v>846097</v>
      </c>
      <c r="K17" s="41">
        <v>0</v>
      </c>
      <c r="L17" s="40">
        <v>418754</v>
      </c>
      <c r="M17" s="41">
        <v>0</v>
      </c>
      <c r="N17" s="40">
        <v>271177</v>
      </c>
      <c r="O17" s="41">
        <v>4651358</v>
      </c>
      <c r="P17" s="39">
        <v>0</v>
      </c>
      <c r="Q17" s="86">
        <f t="shared" si="0"/>
        <v>6380015</v>
      </c>
    </row>
    <row r="18" spans="1:17" x14ac:dyDescent="0.25">
      <c r="A18" s="15">
        <v>14</v>
      </c>
      <c r="B18" s="16" t="s">
        <v>89</v>
      </c>
      <c r="C18" s="40">
        <v>635</v>
      </c>
      <c r="D18" s="41">
        <v>-1146</v>
      </c>
      <c r="E18" s="40">
        <v>8027</v>
      </c>
      <c r="F18" s="40">
        <v>274283</v>
      </c>
      <c r="G18" s="41">
        <v>-39478</v>
      </c>
      <c r="H18" s="40">
        <v>521942</v>
      </c>
      <c r="I18" s="41">
        <v>0</v>
      </c>
      <c r="J18" s="40">
        <v>0</v>
      </c>
      <c r="K18" s="41">
        <v>0</v>
      </c>
      <c r="L18" s="40">
        <v>169422</v>
      </c>
      <c r="M18" s="41">
        <v>350549</v>
      </c>
      <c r="N18" s="40">
        <v>13223331</v>
      </c>
      <c r="O18" s="41">
        <v>356778</v>
      </c>
      <c r="P18" s="39">
        <v>0</v>
      </c>
      <c r="Q18" s="86">
        <f t="shared" si="0"/>
        <v>14864343</v>
      </c>
    </row>
    <row r="19" spans="1:17" x14ac:dyDescent="0.25">
      <c r="A19" s="15">
        <v>15</v>
      </c>
      <c r="B19" s="16" t="s">
        <v>90</v>
      </c>
      <c r="C19" s="40">
        <v>0</v>
      </c>
      <c r="D19" s="41">
        <v>0</v>
      </c>
      <c r="E19" s="40">
        <v>0</v>
      </c>
      <c r="F19" s="40">
        <v>0</v>
      </c>
      <c r="G19" s="41">
        <v>0</v>
      </c>
      <c r="H19" s="40">
        <v>0</v>
      </c>
      <c r="I19" s="41">
        <v>0</v>
      </c>
      <c r="J19" s="40">
        <v>0</v>
      </c>
      <c r="K19" s="41">
        <v>0</v>
      </c>
      <c r="L19" s="40">
        <v>0</v>
      </c>
      <c r="M19" s="41">
        <v>0</v>
      </c>
      <c r="N19" s="40">
        <v>0</v>
      </c>
      <c r="O19" s="41">
        <v>0</v>
      </c>
      <c r="P19" s="39">
        <v>0</v>
      </c>
      <c r="Q19" s="86">
        <f t="shared" si="0"/>
        <v>0</v>
      </c>
    </row>
    <row r="20" spans="1:17" x14ac:dyDescent="0.25">
      <c r="A20" s="15">
        <v>16</v>
      </c>
      <c r="B20" s="16" t="s">
        <v>91</v>
      </c>
      <c r="C20" s="40">
        <v>635</v>
      </c>
      <c r="D20" s="41">
        <v>-1146</v>
      </c>
      <c r="E20" s="40">
        <v>8027</v>
      </c>
      <c r="F20" s="40">
        <v>274283</v>
      </c>
      <c r="G20" s="41">
        <v>-39478</v>
      </c>
      <c r="H20" s="40">
        <v>521942</v>
      </c>
      <c r="I20" s="41">
        <v>0</v>
      </c>
      <c r="J20" s="40">
        <v>0</v>
      </c>
      <c r="K20" s="41">
        <v>0</v>
      </c>
      <c r="L20" s="40">
        <v>169422</v>
      </c>
      <c r="M20" s="41">
        <v>350549</v>
      </c>
      <c r="N20" s="40">
        <v>13223331</v>
      </c>
      <c r="O20" s="41">
        <v>356778</v>
      </c>
      <c r="P20" s="39">
        <v>0</v>
      </c>
      <c r="Q20" s="86">
        <f t="shared" si="0"/>
        <v>14864343</v>
      </c>
    </row>
    <row r="21" spans="1:17" x14ac:dyDescent="0.25">
      <c r="A21" s="15">
        <v>17</v>
      </c>
      <c r="B21" s="16" t="s">
        <v>92</v>
      </c>
      <c r="C21" s="40">
        <v>1938</v>
      </c>
      <c r="D21" s="41">
        <v>32991</v>
      </c>
      <c r="E21" s="40">
        <v>0</v>
      </c>
      <c r="F21" s="40">
        <v>438608</v>
      </c>
      <c r="G21" s="41">
        <v>0</v>
      </c>
      <c r="H21" s="40">
        <v>0</v>
      </c>
      <c r="I21" s="41">
        <v>0</v>
      </c>
      <c r="J21" s="40">
        <v>0</v>
      </c>
      <c r="K21" s="41">
        <v>0</v>
      </c>
      <c r="L21" s="40">
        <v>131161</v>
      </c>
      <c r="M21" s="41">
        <v>195475</v>
      </c>
      <c r="N21" s="40">
        <v>1143301</v>
      </c>
      <c r="O21" s="41">
        <v>1827016</v>
      </c>
      <c r="P21" s="39">
        <v>0</v>
      </c>
      <c r="Q21" s="86">
        <f t="shared" si="0"/>
        <v>3770490</v>
      </c>
    </row>
    <row r="22" spans="1:17" ht="15.75" customHeight="1" x14ac:dyDescent="0.25">
      <c r="A22" s="15">
        <v>18</v>
      </c>
      <c r="B22" s="16" t="s">
        <v>93</v>
      </c>
      <c r="C22" s="40">
        <v>153452</v>
      </c>
      <c r="D22" s="41">
        <v>122024</v>
      </c>
      <c r="E22" s="40">
        <v>5698</v>
      </c>
      <c r="F22" s="40">
        <v>68478</v>
      </c>
      <c r="G22" s="41">
        <v>11851</v>
      </c>
      <c r="H22" s="40">
        <v>345</v>
      </c>
      <c r="I22" s="41">
        <v>22557</v>
      </c>
      <c r="J22" s="40">
        <v>142599</v>
      </c>
      <c r="K22" s="41">
        <v>0</v>
      </c>
      <c r="L22" s="40">
        <v>222034</v>
      </c>
      <c r="M22" s="41">
        <v>0</v>
      </c>
      <c r="N22" s="40">
        <v>19639</v>
      </c>
      <c r="O22" s="41">
        <v>8303541</v>
      </c>
      <c r="P22" s="39">
        <v>0</v>
      </c>
      <c r="Q22" s="86">
        <f t="shared" si="0"/>
        <v>9072218</v>
      </c>
    </row>
    <row r="23" spans="1:17" x14ac:dyDescent="0.25">
      <c r="A23" s="15">
        <v>19</v>
      </c>
      <c r="B23" s="16" t="s">
        <v>94</v>
      </c>
      <c r="C23" s="40">
        <v>-151514</v>
      </c>
      <c r="D23" s="41">
        <v>-89033</v>
      </c>
      <c r="E23" s="40">
        <v>-5698</v>
      </c>
      <c r="F23" s="40">
        <v>370130</v>
      </c>
      <c r="G23" s="41">
        <v>-11851</v>
      </c>
      <c r="H23" s="40">
        <v>-345</v>
      </c>
      <c r="I23" s="41">
        <v>-22557</v>
      </c>
      <c r="J23" s="40">
        <v>-142599</v>
      </c>
      <c r="K23" s="41">
        <v>0</v>
      </c>
      <c r="L23" s="40">
        <v>-90873</v>
      </c>
      <c r="M23" s="41">
        <v>195475</v>
      </c>
      <c r="N23" s="40">
        <v>1123662</v>
      </c>
      <c r="O23" s="41">
        <v>-6476525</v>
      </c>
      <c r="P23" s="39">
        <v>0</v>
      </c>
      <c r="Q23" s="86">
        <f t="shared" si="0"/>
        <v>-5301728</v>
      </c>
    </row>
    <row r="24" spans="1:17" x14ac:dyDescent="0.25">
      <c r="A24" s="15">
        <v>20</v>
      </c>
      <c r="B24" s="16" t="s">
        <v>95</v>
      </c>
      <c r="C24" s="40">
        <v>22288</v>
      </c>
      <c r="D24" s="41">
        <v>311671.27565984247</v>
      </c>
      <c r="E24" s="40">
        <v>77815.083380162512</v>
      </c>
      <c r="F24" s="40">
        <v>1064461</v>
      </c>
      <c r="G24" s="41">
        <v>344635.66851828911</v>
      </c>
      <c r="H24" s="40">
        <v>183454.11473954903</v>
      </c>
      <c r="I24" s="41">
        <v>7156.1170118859318</v>
      </c>
      <c r="J24" s="40">
        <v>44975</v>
      </c>
      <c r="K24" s="41">
        <v>2148</v>
      </c>
      <c r="L24" s="40">
        <v>573772.01905782695</v>
      </c>
      <c r="M24" s="41">
        <v>238605.82415272115</v>
      </c>
      <c r="N24" s="40">
        <v>17764350.836844176</v>
      </c>
      <c r="O24" s="41">
        <v>9501412.4703755379</v>
      </c>
      <c r="P24" s="39">
        <v>39342.590260011122</v>
      </c>
      <c r="Q24" s="86">
        <f t="shared" si="0"/>
        <v>30176088</v>
      </c>
    </row>
    <row r="25" spans="1:17" x14ac:dyDescent="0.25">
      <c r="A25" s="15">
        <v>21</v>
      </c>
      <c r="B25" s="16" t="s">
        <v>96</v>
      </c>
      <c r="C25" s="40">
        <v>-128591</v>
      </c>
      <c r="D25" s="41">
        <v>221492.27565984247</v>
      </c>
      <c r="E25" s="40">
        <v>80144.083380162512</v>
      </c>
      <c r="F25" s="40">
        <v>1708874</v>
      </c>
      <c r="G25" s="41">
        <v>293306.66851828911</v>
      </c>
      <c r="H25" s="40">
        <v>705051.114739549</v>
      </c>
      <c r="I25" s="41">
        <v>-15400.882988114068</v>
      </c>
      <c r="J25" s="40">
        <v>-97624</v>
      </c>
      <c r="K25" s="41">
        <v>2148</v>
      </c>
      <c r="L25" s="40">
        <v>652321.01905782695</v>
      </c>
      <c r="M25" s="41">
        <v>784629.82415272109</v>
      </c>
      <c r="N25" s="40">
        <v>32111343.836844176</v>
      </c>
      <c r="O25" s="41">
        <v>3381665.4703755369</v>
      </c>
      <c r="P25" s="39">
        <v>39342.590260011122</v>
      </c>
      <c r="Q25" s="86">
        <f t="shared" si="0"/>
        <v>39738703.000000007</v>
      </c>
    </row>
    <row r="26" spans="1:17" x14ac:dyDescent="0.25">
      <c r="A26" s="15">
        <v>22</v>
      </c>
      <c r="B26" s="16" t="s">
        <v>97</v>
      </c>
      <c r="C26" s="40">
        <v>184828</v>
      </c>
      <c r="D26" s="41">
        <v>453367.72434015753</v>
      </c>
      <c r="E26" s="40">
        <v>40088.916619837488</v>
      </c>
      <c r="F26" s="40">
        <v>1709071</v>
      </c>
      <c r="G26" s="41">
        <v>193415.33148171089</v>
      </c>
      <c r="H26" s="40">
        <v>-413633.114739549</v>
      </c>
      <c r="I26" s="41">
        <v>15900.882988114068</v>
      </c>
      <c r="J26" s="40">
        <v>97624</v>
      </c>
      <c r="K26" s="41">
        <v>1838</v>
      </c>
      <c r="L26" s="40">
        <v>323710.98094217299</v>
      </c>
      <c r="M26" s="41">
        <v>453973.17584727885</v>
      </c>
      <c r="N26" s="40">
        <v>1162952.1631558239</v>
      </c>
      <c r="O26" s="41">
        <v>4346760.5296244631</v>
      </c>
      <c r="P26" s="39">
        <v>26113.409739988878</v>
      </c>
      <c r="Q26" s="86">
        <f t="shared" si="0"/>
        <v>8596011</v>
      </c>
    </row>
    <row r="27" spans="1:17" x14ac:dyDescent="0.25">
      <c r="A27" s="15">
        <v>23</v>
      </c>
      <c r="B27" s="16" t="s">
        <v>98</v>
      </c>
      <c r="C27" s="43">
        <v>2712.7747159240598</v>
      </c>
      <c r="D27" s="44">
        <v>18481.142887271468</v>
      </c>
      <c r="E27" s="43">
        <v>4307.5618084468451</v>
      </c>
      <c r="F27" s="43">
        <v>-16495.122446251764</v>
      </c>
      <c r="G27" s="44">
        <v>17437.684317374311</v>
      </c>
      <c r="H27" s="43">
        <v>10440.569952458667</v>
      </c>
      <c r="I27" s="44">
        <v>17.913392365019774</v>
      </c>
      <c r="J27" s="43">
        <v>0</v>
      </c>
      <c r="K27" s="44">
        <v>13</v>
      </c>
      <c r="L27" s="43">
        <v>-11343.352824593738</v>
      </c>
      <c r="M27" s="44">
        <v>14806.923514647508</v>
      </c>
      <c r="N27" s="43">
        <v>524356.82195151318</v>
      </c>
      <c r="O27" s="44">
        <v>143738.35818358837</v>
      </c>
      <c r="P27" s="42">
        <v>2345.0780212894692</v>
      </c>
      <c r="Q27" s="86">
        <f t="shared" si="0"/>
        <v>710819.35347403341</v>
      </c>
    </row>
    <row r="28" spans="1:17" x14ac:dyDescent="0.25">
      <c r="A28" s="15">
        <v>24</v>
      </c>
      <c r="B28" s="16" t="s">
        <v>99</v>
      </c>
      <c r="C28" s="43">
        <v>575.08732519083992</v>
      </c>
      <c r="D28" s="44">
        <v>5305.9283623398578</v>
      </c>
      <c r="E28" s="43">
        <v>102.30979838321164</v>
      </c>
      <c r="F28" s="43">
        <v>17949.886056145864</v>
      </c>
      <c r="G28" s="44">
        <v>414.16607494343094</v>
      </c>
      <c r="H28" s="43">
        <v>247.9761531795661</v>
      </c>
      <c r="I28" s="44">
        <v>0.42546471593993174</v>
      </c>
      <c r="J28" s="43">
        <v>0</v>
      </c>
      <c r="K28" s="44">
        <v>33</v>
      </c>
      <c r="L28" s="43">
        <v>8398.3672331115595</v>
      </c>
      <c r="M28" s="44">
        <v>351.68232676049257</v>
      </c>
      <c r="N28" s="43">
        <v>172969.00513304578</v>
      </c>
      <c r="O28" s="44">
        <v>101094.29397936485</v>
      </c>
      <c r="P28" s="42">
        <v>55.698436893128353</v>
      </c>
      <c r="Q28" s="86">
        <f t="shared" si="0"/>
        <v>307497.82634407451</v>
      </c>
    </row>
    <row r="29" spans="1:17" x14ac:dyDescent="0.25">
      <c r="A29" s="15">
        <v>25</v>
      </c>
      <c r="B29" s="16" t="s">
        <v>100</v>
      </c>
      <c r="C29" s="43">
        <v>188115.86204111489</v>
      </c>
      <c r="D29" s="44">
        <v>477154.79558976885</v>
      </c>
      <c r="E29" s="43">
        <v>44498.788226667544</v>
      </c>
      <c r="F29" s="43">
        <v>1710525.7636098941</v>
      </c>
      <c r="G29" s="44">
        <v>211267.18187402864</v>
      </c>
      <c r="H29" s="43">
        <v>-402944.56863391079</v>
      </c>
      <c r="I29" s="44">
        <v>15919.221845195028</v>
      </c>
      <c r="J29" s="43">
        <v>97624</v>
      </c>
      <c r="K29" s="44">
        <v>1884</v>
      </c>
      <c r="L29" s="43">
        <v>320765.99535069085</v>
      </c>
      <c r="M29" s="44">
        <v>469131.78168868681</v>
      </c>
      <c r="N29" s="43">
        <v>1860277.9902403827</v>
      </c>
      <c r="O29" s="44">
        <v>4591593.1817874163</v>
      </c>
      <c r="P29" s="42">
        <v>28514.186198171476</v>
      </c>
      <c r="Q29" s="86">
        <f t="shared" si="0"/>
        <v>9614328.1798181068</v>
      </c>
    </row>
    <row r="30" spans="1:17" x14ac:dyDescent="0.25">
      <c r="A30" s="15">
        <v>26</v>
      </c>
      <c r="B30" s="16" t="s">
        <v>101</v>
      </c>
      <c r="C30" s="43">
        <v>188115.86204111489</v>
      </c>
      <c r="D30" s="44">
        <v>477154.79558976885</v>
      </c>
      <c r="E30" s="43">
        <v>44498.788226667544</v>
      </c>
      <c r="F30" s="43">
        <v>1710525.7636098941</v>
      </c>
      <c r="G30" s="44">
        <v>211267.18187402864</v>
      </c>
      <c r="H30" s="43">
        <v>-402944.56863391079</v>
      </c>
      <c r="I30" s="44">
        <v>15919.221845195028</v>
      </c>
      <c r="J30" s="43">
        <v>97624</v>
      </c>
      <c r="K30" s="44">
        <v>1884</v>
      </c>
      <c r="L30" s="43">
        <v>320765.99535069085</v>
      </c>
      <c r="M30" s="44">
        <v>469131.78168868681</v>
      </c>
      <c r="N30" s="43">
        <v>1860277.9902403827</v>
      </c>
      <c r="O30" s="44">
        <v>4591593.1817874163</v>
      </c>
      <c r="P30" s="42">
        <v>28514.186198171476</v>
      </c>
      <c r="Q30" s="86">
        <f t="shared" si="0"/>
        <v>9614328.1798181068</v>
      </c>
    </row>
    <row r="31" spans="1:17" x14ac:dyDescent="0.25">
      <c r="A31" s="15">
        <v>27</v>
      </c>
      <c r="B31" s="16" t="s">
        <v>102</v>
      </c>
      <c r="C31" s="43">
        <v>57181.824910073992</v>
      </c>
      <c r="D31" s="44">
        <v>38491.805166237966</v>
      </c>
      <c r="E31" s="43">
        <v>3125.5408119929084</v>
      </c>
      <c r="F31" s="43">
        <v>91659</v>
      </c>
      <c r="G31" s="44">
        <v>20269.211418315892</v>
      </c>
      <c r="H31" s="43">
        <v>5776.9561509152927</v>
      </c>
      <c r="I31" s="44">
        <v>3927.7594939523528</v>
      </c>
      <c r="J31" s="43">
        <v>80021.018857291099</v>
      </c>
      <c r="K31" s="44">
        <v>172</v>
      </c>
      <c r="L31" s="43">
        <v>59292.807651376235</v>
      </c>
      <c r="M31" s="44">
        <v>1717.5547544366239</v>
      </c>
      <c r="N31" s="43">
        <v>992651.16511732189</v>
      </c>
      <c r="O31" s="44">
        <v>1325212.1745984163</v>
      </c>
      <c r="P31" s="42">
        <v>1562.1810696694959</v>
      </c>
      <c r="Q31" s="86">
        <f t="shared" si="0"/>
        <v>2681061</v>
      </c>
    </row>
    <row r="32" spans="1:17" x14ac:dyDescent="0.25">
      <c r="A32" s="15">
        <v>28</v>
      </c>
      <c r="B32" s="16" t="s">
        <v>103</v>
      </c>
      <c r="C32" s="43">
        <v>130934.0371310409</v>
      </c>
      <c r="D32" s="44">
        <v>438662.99042353086</v>
      </c>
      <c r="E32" s="43">
        <v>41373.247414674639</v>
      </c>
      <c r="F32" s="43">
        <v>1618866.7636098941</v>
      </c>
      <c r="G32" s="44">
        <v>190997.97045571276</v>
      </c>
      <c r="H32" s="43">
        <v>-408721.52478482609</v>
      </c>
      <c r="I32" s="44">
        <v>11991.462351242675</v>
      </c>
      <c r="J32" s="43">
        <v>17602.981142708901</v>
      </c>
      <c r="K32" s="44">
        <v>1712</v>
      </c>
      <c r="L32" s="43">
        <v>261473.18769931461</v>
      </c>
      <c r="M32" s="44">
        <v>467414.22693425021</v>
      </c>
      <c r="N32" s="43">
        <v>867626.82512306096</v>
      </c>
      <c r="O32" s="44">
        <v>3266381.007189</v>
      </c>
      <c r="P32" s="42">
        <v>26952.00512850198</v>
      </c>
      <c r="Q32" s="86">
        <f t="shared" si="0"/>
        <v>6933267.1798181059</v>
      </c>
    </row>
    <row r="33" spans="1:17" ht="15.75" thickBot="1" x14ac:dyDescent="0.3">
      <c r="A33" s="17">
        <v>29</v>
      </c>
      <c r="B33" s="18" t="s">
        <v>104</v>
      </c>
      <c r="C33" s="46">
        <v>130934.0371310409</v>
      </c>
      <c r="D33" s="47">
        <v>438662.99042353086</v>
      </c>
      <c r="E33" s="46">
        <v>41373.247414674639</v>
      </c>
      <c r="F33" s="46">
        <v>1618866.7636098941</v>
      </c>
      <c r="G33" s="47">
        <v>190997.97045571276</v>
      </c>
      <c r="H33" s="46">
        <v>-408721.52478482609</v>
      </c>
      <c r="I33" s="47">
        <v>11991.462351242675</v>
      </c>
      <c r="J33" s="46">
        <v>17602.981142708901</v>
      </c>
      <c r="K33" s="47">
        <v>1712</v>
      </c>
      <c r="L33" s="46">
        <v>261473.18769931461</v>
      </c>
      <c r="M33" s="47">
        <v>467414.22693425021</v>
      </c>
      <c r="N33" s="46">
        <v>867626.82512306096</v>
      </c>
      <c r="O33" s="47">
        <v>3266381.007189</v>
      </c>
      <c r="P33" s="45">
        <v>26952.00512850198</v>
      </c>
      <c r="Q33" s="88">
        <f t="shared" si="0"/>
        <v>6933267.1798181059</v>
      </c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2" sqref="F2"/>
    </sheetView>
  </sheetViews>
  <sheetFormatPr defaultRowHeight="15" x14ac:dyDescent="0.25"/>
  <cols>
    <col min="1" max="1" width="5.7109375" customWidth="1"/>
    <col min="2" max="2" width="42.5703125" customWidth="1"/>
    <col min="3" max="3" width="14.140625" customWidth="1"/>
    <col min="4" max="4" width="14.7109375" customWidth="1"/>
    <col min="5" max="5" width="15" customWidth="1"/>
  </cols>
  <sheetData>
    <row r="1" spans="1:5" ht="18.75" x14ac:dyDescent="0.3">
      <c r="A1" s="74" t="s">
        <v>121</v>
      </c>
      <c r="B1" s="74"/>
      <c r="C1" s="74"/>
      <c r="D1" s="74"/>
      <c r="E1" s="74"/>
    </row>
    <row r="2" spans="1:5" ht="19.5" thickBot="1" x14ac:dyDescent="0.35">
      <c r="A2" s="76" t="s">
        <v>127</v>
      </c>
      <c r="B2" s="76"/>
      <c r="C2" s="76"/>
      <c r="D2" s="76"/>
      <c r="E2" s="76"/>
    </row>
    <row r="3" spans="1:5" ht="45" customHeight="1" thickBot="1" x14ac:dyDescent="0.3">
      <c r="A3" s="9" t="s">
        <v>52</v>
      </c>
      <c r="B3" s="9" t="s">
        <v>53</v>
      </c>
      <c r="C3" s="91" t="s">
        <v>112</v>
      </c>
      <c r="D3" s="48" t="s">
        <v>113</v>
      </c>
      <c r="E3" s="33" t="s">
        <v>75</v>
      </c>
    </row>
    <row r="4" spans="1:5" x14ac:dyDescent="0.25">
      <c r="A4" s="13">
        <v>1</v>
      </c>
      <c r="B4" s="14" t="s">
        <v>76</v>
      </c>
      <c r="C4" s="62">
        <f>'Rev Account- Life'!J5</f>
        <v>56870207</v>
      </c>
      <c r="D4" s="62">
        <f>'Rev Account- General'!Q5</f>
        <v>112370350</v>
      </c>
      <c r="E4" s="20">
        <f>SUM(C4:D4)</f>
        <v>169240557</v>
      </c>
    </row>
    <row r="5" spans="1:5" x14ac:dyDescent="0.25">
      <c r="A5" s="15">
        <v>2</v>
      </c>
      <c r="B5" s="16" t="s">
        <v>77</v>
      </c>
      <c r="C5" s="63">
        <f>'Rev Account- Life'!J6</f>
        <v>11177263</v>
      </c>
      <c r="D5" s="63">
        <f>'Rev Account- General'!Q6</f>
        <v>65810552</v>
      </c>
      <c r="E5" s="21">
        <f t="shared" ref="E5:E32" si="0">SUM(C5:D5)</f>
        <v>76987815</v>
      </c>
    </row>
    <row r="6" spans="1:5" x14ac:dyDescent="0.25">
      <c r="A6" s="15">
        <v>3</v>
      </c>
      <c r="B6" s="16" t="s">
        <v>78</v>
      </c>
      <c r="C6" s="63">
        <f>'Rev Account- Life'!J7</f>
        <v>45692944</v>
      </c>
      <c r="D6" s="63">
        <f>'Rev Account- General'!Q7</f>
        <v>46559798</v>
      </c>
      <c r="E6" s="21">
        <f t="shared" si="0"/>
        <v>92252742</v>
      </c>
    </row>
    <row r="7" spans="1:5" x14ac:dyDescent="0.25">
      <c r="A7" s="15">
        <v>4</v>
      </c>
      <c r="B7" s="16" t="s">
        <v>79</v>
      </c>
      <c r="C7" s="63">
        <f>'Rev Account- Life'!J8</f>
        <v>39637544</v>
      </c>
      <c r="D7" s="63">
        <f>'Rev Account- General'!Q8</f>
        <v>17773053</v>
      </c>
      <c r="E7" s="21">
        <f t="shared" si="0"/>
        <v>57410597</v>
      </c>
    </row>
    <row r="8" spans="1:5" x14ac:dyDescent="0.25">
      <c r="A8" s="15">
        <v>5</v>
      </c>
      <c r="B8" s="16" t="s">
        <v>80</v>
      </c>
      <c r="C8" s="63">
        <f>'Rev Account- Life'!J9</f>
        <v>43078473</v>
      </c>
      <c r="D8" s="63">
        <f>'Rev Account- General'!Q9</f>
        <v>15998137</v>
      </c>
      <c r="E8" s="21">
        <f t="shared" si="0"/>
        <v>59076610</v>
      </c>
    </row>
    <row r="9" spans="1:5" x14ac:dyDescent="0.25">
      <c r="A9" s="15">
        <v>6</v>
      </c>
      <c r="B9" s="16" t="s">
        <v>81</v>
      </c>
      <c r="C9" s="63">
        <f>'Rev Account- Life'!J10</f>
        <v>42252015</v>
      </c>
      <c r="D9" s="63">
        <f>'Rev Account- General'!Q10</f>
        <v>48334714</v>
      </c>
      <c r="E9" s="21">
        <f t="shared" si="0"/>
        <v>90586729</v>
      </c>
    </row>
    <row r="10" spans="1:5" x14ac:dyDescent="0.25">
      <c r="A10" s="15">
        <v>7</v>
      </c>
      <c r="B10" s="16" t="s">
        <v>82</v>
      </c>
      <c r="C10" s="63">
        <f>'Rev Account- Life'!J11</f>
        <v>28955852</v>
      </c>
      <c r="D10" s="63">
        <f>'Rev Account- General'!Q11</f>
        <v>24030323</v>
      </c>
      <c r="E10" s="21">
        <f t="shared" si="0"/>
        <v>52986175</v>
      </c>
    </row>
    <row r="11" spans="1:5" x14ac:dyDescent="0.25">
      <c r="A11" s="15">
        <v>8</v>
      </c>
      <c r="B11" s="16" t="s">
        <v>83</v>
      </c>
      <c r="C11" s="63">
        <f>'Rev Account- Life'!J12</f>
        <v>1667305</v>
      </c>
      <c r="D11" s="63">
        <f>'Rev Account- General'!Q12</f>
        <v>18027484</v>
      </c>
      <c r="E11" s="21">
        <f t="shared" si="0"/>
        <v>19694789</v>
      </c>
    </row>
    <row r="12" spans="1:5" x14ac:dyDescent="0.25">
      <c r="A12" s="15">
        <v>9</v>
      </c>
      <c r="B12" s="16" t="s">
        <v>84</v>
      </c>
      <c r="C12" s="63">
        <f>'Rev Account- Life'!J13</f>
        <v>1615741</v>
      </c>
      <c r="D12" s="63">
        <f>'Rev Account- General'!Q13</f>
        <v>15513035</v>
      </c>
      <c r="E12" s="21">
        <f t="shared" si="0"/>
        <v>17128776</v>
      </c>
    </row>
    <row r="13" spans="1:5" x14ac:dyDescent="0.25">
      <c r="A13" s="15">
        <v>10</v>
      </c>
      <c r="B13" s="16" t="s">
        <v>85</v>
      </c>
      <c r="C13" s="63">
        <f>'Rev Account- Life'!J14</f>
        <v>865624</v>
      </c>
      <c r="D13" s="63">
        <f>'Rev Account- General'!Q14</f>
        <v>1847780</v>
      </c>
      <c r="E13" s="21">
        <f t="shared" si="0"/>
        <v>2713404</v>
      </c>
    </row>
    <row r="14" spans="1:5" x14ac:dyDescent="0.25">
      <c r="A14" s="15">
        <v>11</v>
      </c>
      <c r="B14" s="16" t="s">
        <v>86</v>
      </c>
      <c r="C14" s="63">
        <f>'Rev Account- Life'!J15</f>
        <v>891844</v>
      </c>
      <c r="D14" s="63">
        <f>'Rev Account- General'!Q15</f>
        <v>1576264</v>
      </c>
      <c r="E14" s="21">
        <f t="shared" si="0"/>
        <v>2468108</v>
      </c>
    </row>
    <row r="15" spans="1:5" x14ac:dyDescent="0.25">
      <c r="A15" s="15">
        <v>12</v>
      </c>
      <c r="B15" s="16" t="s">
        <v>87</v>
      </c>
      <c r="C15" s="63">
        <f>'Rev Account- Life'!J16</f>
        <v>28930508</v>
      </c>
      <c r="D15" s="63">
        <f>'Rev Account- General'!Q16</f>
        <v>21244358</v>
      </c>
      <c r="E15" s="21">
        <f t="shared" si="0"/>
        <v>50174866</v>
      </c>
    </row>
    <row r="16" spans="1:5" x14ac:dyDescent="0.25">
      <c r="A16" s="15">
        <v>13</v>
      </c>
      <c r="B16" s="16" t="s">
        <v>88</v>
      </c>
      <c r="C16" s="63">
        <f>'Rev Account- Life'!J17</f>
        <v>4005676</v>
      </c>
      <c r="D16" s="63">
        <f>'Rev Account- General'!Q17</f>
        <v>6380015</v>
      </c>
      <c r="E16" s="21">
        <f t="shared" si="0"/>
        <v>10385691</v>
      </c>
    </row>
    <row r="17" spans="1:5" x14ac:dyDescent="0.25">
      <c r="A17" s="15">
        <v>14</v>
      </c>
      <c r="B17" s="16" t="s">
        <v>89</v>
      </c>
      <c r="C17" s="63">
        <f>'Rev Account- Life'!J18</f>
        <v>24924832</v>
      </c>
      <c r="D17" s="63">
        <f>'Rev Account- General'!Q18</f>
        <v>14864343</v>
      </c>
      <c r="E17" s="21">
        <f t="shared" si="0"/>
        <v>39789175</v>
      </c>
    </row>
    <row r="18" spans="1:5" x14ac:dyDescent="0.25">
      <c r="A18" s="15">
        <v>15</v>
      </c>
      <c r="B18" s="16" t="s">
        <v>90</v>
      </c>
      <c r="C18" s="63">
        <f>'Rev Account- Life'!J19</f>
        <v>202059</v>
      </c>
      <c r="D18" s="63">
        <f>'Rev Account- General'!Q19</f>
        <v>0</v>
      </c>
      <c r="E18" s="21">
        <f t="shared" si="0"/>
        <v>202059</v>
      </c>
    </row>
    <row r="19" spans="1:5" x14ac:dyDescent="0.25">
      <c r="A19" s="15">
        <v>16</v>
      </c>
      <c r="B19" s="16" t="s">
        <v>91</v>
      </c>
      <c r="C19" s="63">
        <f>'Rev Account- Life'!J20</f>
        <v>25126891</v>
      </c>
      <c r="D19" s="63">
        <f>'Rev Account- General'!Q20</f>
        <v>14864343</v>
      </c>
      <c r="E19" s="21">
        <f t="shared" si="0"/>
        <v>39991234</v>
      </c>
    </row>
    <row r="20" spans="1:5" x14ac:dyDescent="0.25">
      <c r="A20" s="15">
        <v>17</v>
      </c>
      <c r="B20" s="16" t="s">
        <v>92</v>
      </c>
      <c r="C20" s="63">
        <f>'Rev Account- Life'!J21</f>
        <v>4174307</v>
      </c>
      <c r="D20" s="63">
        <f>'Rev Account- General'!Q21</f>
        <v>3770490</v>
      </c>
      <c r="E20" s="21">
        <f t="shared" si="0"/>
        <v>7944797</v>
      </c>
    </row>
    <row r="21" spans="1:5" x14ac:dyDescent="0.25">
      <c r="A21" s="15">
        <v>18</v>
      </c>
      <c r="B21" s="16" t="s">
        <v>93</v>
      </c>
      <c r="C21" s="63">
        <f>'Rev Account- Life'!J22</f>
        <v>2454529</v>
      </c>
      <c r="D21" s="63">
        <f>'Rev Account- General'!Q22</f>
        <v>9072218</v>
      </c>
      <c r="E21" s="21">
        <f t="shared" si="0"/>
        <v>11526747</v>
      </c>
    </row>
    <row r="22" spans="1:5" x14ac:dyDescent="0.25">
      <c r="A22" s="15">
        <v>19</v>
      </c>
      <c r="B22" s="16" t="s">
        <v>94</v>
      </c>
      <c r="C22" s="63">
        <f>'Rev Account- Life'!J23</f>
        <v>1719778</v>
      </c>
      <c r="D22" s="63">
        <f>'Rev Account- General'!Q23</f>
        <v>-5301728</v>
      </c>
      <c r="E22" s="21">
        <f t="shared" si="0"/>
        <v>-3581950</v>
      </c>
    </row>
    <row r="23" spans="1:5" x14ac:dyDescent="0.25">
      <c r="A23" s="15">
        <v>20</v>
      </c>
      <c r="B23" s="16" t="s">
        <v>95</v>
      </c>
      <c r="C23" s="63">
        <f>'Rev Account- Life'!J24</f>
        <v>12845988.000000002</v>
      </c>
      <c r="D23" s="63">
        <f>'Rev Account- General'!Q24</f>
        <v>30176088</v>
      </c>
      <c r="E23" s="21">
        <f t="shared" si="0"/>
        <v>43022076</v>
      </c>
    </row>
    <row r="24" spans="1:5" x14ac:dyDescent="0.25">
      <c r="A24" s="15">
        <v>21</v>
      </c>
      <c r="B24" s="16" t="s">
        <v>96</v>
      </c>
      <c r="C24" s="63">
        <f>'Rev Account- Life'!J25</f>
        <v>39692657.000000007</v>
      </c>
      <c r="D24" s="63">
        <f>'Rev Account- General'!Q25</f>
        <v>39738703.000000007</v>
      </c>
      <c r="E24" s="21">
        <f t="shared" si="0"/>
        <v>79431360.000000015</v>
      </c>
    </row>
    <row r="25" spans="1:5" x14ac:dyDescent="0.25">
      <c r="A25" s="15">
        <v>22</v>
      </c>
      <c r="B25" s="16" t="s">
        <v>97</v>
      </c>
      <c r="C25" s="63">
        <f>'Rev Account- Life'!J26</f>
        <v>2559357.9999999995</v>
      </c>
      <c r="D25" s="63">
        <f>'Rev Account- General'!Q26</f>
        <v>8596011</v>
      </c>
      <c r="E25" s="21">
        <f t="shared" si="0"/>
        <v>11155369</v>
      </c>
    </row>
    <row r="26" spans="1:5" x14ac:dyDescent="0.25">
      <c r="A26" s="15">
        <v>23</v>
      </c>
      <c r="B26" s="16" t="s">
        <v>98</v>
      </c>
      <c r="C26" s="63">
        <f>'Rev Account- Life'!J27</f>
        <v>10447994.646525968</v>
      </c>
      <c r="D26" s="63">
        <f>'Rev Account- General'!Q27</f>
        <v>710819.35347403341</v>
      </c>
      <c r="E26" s="21">
        <f t="shared" si="0"/>
        <v>11158814.000000002</v>
      </c>
    </row>
    <row r="27" spans="1:5" x14ac:dyDescent="0.25">
      <c r="A27" s="15">
        <v>24</v>
      </c>
      <c r="B27" s="16" t="s">
        <v>99</v>
      </c>
      <c r="C27" s="63">
        <f>'Rev Account- Life'!J28</f>
        <v>185024.17365592544</v>
      </c>
      <c r="D27" s="63">
        <f>'Rev Account- General'!Q28</f>
        <v>307497.82634407451</v>
      </c>
      <c r="E27" s="21">
        <f t="shared" si="0"/>
        <v>492521.99999999994</v>
      </c>
    </row>
    <row r="28" spans="1:5" x14ac:dyDescent="0.25">
      <c r="A28" s="15">
        <v>25</v>
      </c>
      <c r="B28" s="16" t="s">
        <v>100</v>
      </c>
      <c r="C28" s="63">
        <f>'Rev Account- Life'!J29</f>
        <v>13192376.820181893</v>
      </c>
      <c r="D28" s="63">
        <f>'Rev Account- General'!Q29</f>
        <v>9614328.1798181068</v>
      </c>
      <c r="E28" s="21">
        <f t="shared" si="0"/>
        <v>22806705</v>
      </c>
    </row>
    <row r="29" spans="1:5" x14ac:dyDescent="0.25">
      <c r="A29" s="15">
        <v>26</v>
      </c>
      <c r="B29" s="16" t="s">
        <v>101</v>
      </c>
      <c r="C29" s="63">
        <f>'Rev Account- Life'!J30</f>
        <v>13192376.820181893</v>
      </c>
      <c r="D29" s="63">
        <f>'Rev Account- General'!Q30</f>
        <v>9614328.1798181068</v>
      </c>
      <c r="E29" s="21">
        <f t="shared" si="0"/>
        <v>22806705</v>
      </c>
    </row>
    <row r="30" spans="1:5" x14ac:dyDescent="0.25">
      <c r="A30" s="15">
        <v>27</v>
      </c>
      <c r="B30" s="16" t="s">
        <v>102</v>
      </c>
      <c r="C30" s="63">
        <f>'Rev Account- Life'!J31</f>
        <v>1837503.0000000002</v>
      </c>
      <c r="D30" s="63">
        <f>'Rev Account- General'!Q31</f>
        <v>2681061</v>
      </c>
      <c r="E30" s="21">
        <f t="shared" si="0"/>
        <v>4518564</v>
      </c>
    </row>
    <row r="31" spans="1:5" x14ac:dyDescent="0.25">
      <c r="A31" s="15">
        <v>28</v>
      </c>
      <c r="B31" s="16" t="s">
        <v>103</v>
      </c>
      <c r="C31" s="63">
        <f>'Rev Account- Life'!J32</f>
        <v>11354873.820181893</v>
      </c>
      <c r="D31" s="63">
        <f>'Rev Account- General'!Q32</f>
        <v>6933267.1798181059</v>
      </c>
      <c r="E31" s="21">
        <f t="shared" si="0"/>
        <v>18288141</v>
      </c>
    </row>
    <row r="32" spans="1:5" ht="15.75" thickBot="1" x14ac:dyDescent="0.3">
      <c r="A32" s="17">
        <v>29</v>
      </c>
      <c r="B32" s="18" t="s">
        <v>104</v>
      </c>
      <c r="C32" s="64">
        <f>'Rev Account- Life'!J33</f>
        <v>11354873.820181893</v>
      </c>
      <c r="D32" s="64">
        <f>'Rev Account- General'!Q33</f>
        <v>6933267.1798181059</v>
      </c>
      <c r="E32" s="22">
        <f t="shared" si="0"/>
        <v>18288141</v>
      </c>
    </row>
    <row r="33" spans="1:5" x14ac:dyDescent="0.25">
      <c r="A33" s="19"/>
      <c r="B33" s="19"/>
      <c r="C33" s="19"/>
      <c r="D33" s="19"/>
      <c r="E33" s="19"/>
    </row>
    <row r="34" spans="1:5" x14ac:dyDescent="0.25">
      <c r="A34" s="19"/>
      <c r="B34" s="19"/>
      <c r="C34" s="19"/>
      <c r="D34" s="19"/>
      <c r="E34" s="19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2023-01-26T21:16:26Z</dcterms:modified>
</cp:coreProperties>
</file>